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basanic\Documents\2023\¸jednostavna nabava\Uređenje plaža\"/>
    </mc:Choice>
  </mc:AlternateContent>
  <xr:revisionPtr revIDLastSave="0" documentId="13_ncr:1_{64F027FB-7B4F-4C34-A6E0-00D76EB87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GRAĐEVINSKO OBRTNIČKI RADOVI" sheetId="1" r:id="rId1"/>
    <sheet name="II IZGRADNJA JAVNE RASVJETE " sheetId="3" r:id="rId2"/>
    <sheet name="REKAPITULACIJ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I321" i="3"/>
  <c r="I310" i="3"/>
  <c r="I279" i="3"/>
  <c r="I307" i="3"/>
  <c r="I301" i="3"/>
  <c r="I115" i="3"/>
  <c r="F39" i="1"/>
  <c r="F50" i="1" l="1"/>
  <c r="F44" i="1"/>
  <c r="I354" i="3" l="1"/>
  <c r="I350" i="3"/>
  <c r="I346" i="3"/>
  <c r="I341" i="3"/>
  <c r="I337" i="3"/>
  <c r="I333" i="3"/>
  <c r="I329" i="3"/>
  <c r="I325" i="3"/>
  <c r="I317" i="3"/>
  <c r="I314" i="3"/>
  <c r="I304" i="3"/>
  <c r="I288" i="3"/>
  <c r="I285" i="3"/>
  <c r="I282" i="3"/>
  <c r="I262" i="3"/>
  <c r="I260" i="3"/>
  <c r="I258" i="3"/>
  <c r="I256" i="3"/>
  <c r="I252" i="3"/>
  <c r="I248" i="3"/>
  <c r="I244" i="3"/>
  <c r="I240" i="3"/>
  <c r="I235" i="3"/>
  <c r="I231" i="3"/>
  <c r="I226" i="3"/>
  <c r="I221" i="3"/>
  <c r="I216" i="3"/>
  <c r="I211" i="3"/>
  <c r="I207" i="3"/>
  <c r="I196" i="3"/>
  <c r="I192" i="3"/>
  <c r="I188" i="3"/>
  <c r="I184" i="3"/>
  <c r="I179" i="3"/>
  <c r="I175" i="3"/>
  <c r="I171" i="3"/>
  <c r="I167" i="3"/>
  <c r="I162" i="3"/>
  <c r="I151" i="3"/>
  <c r="I139" i="3"/>
  <c r="I127" i="3"/>
  <c r="I109" i="3"/>
  <c r="I103" i="3"/>
  <c r="I97" i="3"/>
  <c r="I93" i="3"/>
  <c r="I89" i="3"/>
  <c r="I85" i="3"/>
  <c r="I82" i="3"/>
  <c r="I77" i="3"/>
  <c r="I72" i="3"/>
  <c r="I55" i="3"/>
  <c r="I25" i="3"/>
  <c r="F23" i="1"/>
  <c r="F28" i="1"/>
  <c r="F31" i="1"/>
  <c r="F19" i="1"/>
  <c r="I356" i="3" l="1"/>
  <c r="I366" i="3" s="1"/>
  <c r="I264" i="3"/>
  <c r="F8" i="5" l="1"/>
  <c r="I363" i="3"/>
  <c r="I358" i="3"/>
  <c r="I368" i="3" l="1"/>
  <c r="I370" i="3" l="1"/>
  <c r="I372" i="3" s="1"/>
  <c r="F10" i="5"/>
  <c r="F13" i="5" s="1"/>
  <c r="F15" i="5" s="1"/>
  <c r="F17" i="5" s="1"/>
</calcChain>
</file>

<file path=xl/sharedStrings.xml><?xml version="1.0" encoding="utf-8"?>
<sst xmlns="http://schemas.openxmlformats.org/spreadsheetml/2006/main" count="575" uniqueCount="265">
  <si>
    <t>1.</t>
  </si>
  <si>
    <t>Strojno ručno rušenje betonskih svlačionica na dijelu plaže ispod boćališta Novo Naselje.U stavku uračunati komplet utovar i odvoz na deponij u režiji izvođača.Dimenzije svlačionica 1,20x1,20x2,20 cm.Obračun po komadu.</t>
  </si>
  <si>
    <t>kom</t>
  </si>
  <si>
    <t>2.</t>
  </si>
  <si>
    <t>3.</t>
  </si>
  <si>
    <t>4.</t>
  </si>
  <si>
    <t>5.</t>
  </si>
  <si>
    <t>Strojno piljenje dijela betonske plaže zbog oštećenja bet.podloge. U stavku uračunati strojno štemanje u debljini od 10 cm na dvijema lokacijama , dim. 5,00x10,00cm,utovar te odvoz na deponij po izboru izvođača(grad Poreč nema deponij građ.materijala).Obračun izvesti po stvarno izvedenim količinama po m2.</t>
  </si>
  <si>
    <t>6.</t>
  </si>
  <si>
    <t>7.</t>
  </si>
  <si>
    <t>8.</t>
  </si>
  <si>
    <t>9.</t>
  </si>
  <si>
    <t>10.</t>
  </si>
  <si>
    <t>GRAĐEVINSKO OBRTNIČKI RADOVI</t>
  </si>
  <si>
    <t>11.</t>
  </si>
  <si>
    <t>12.</t>
  </si>
  <si>
    <t>13.</t>
  </si>
  <si>
    <t>14.</t>
  </si>
  <si>
    <t>A.1.</t>
  </si>
  <si>
    <t>ELEKTROMATERIJAL I RADOVI</t>
  </si>
  <si>
    <t>R. br.</t>
  </si>
  <si>
    <t>Opis stavke</t>
  </si>
  <si>
    <t>Jedinica mjere</t>
  </si>
  <si>
    <t>Količina</t>
  </si>
  <si>
    <t>Ormar javne rasvjete PMRO - JR izveden prema tipizacijama HEP-a i Grada, sastavljen iz 2 ormarića, istih dimenzija opremljen slijedećom opremom:</t>
  </si>
  <si>
    <t>A) Polje mjerenja ( HEP ):</t>
  </si>
  <si>
    <t>-</t>
  </si>
  <si>
    <t>Samostojeći ormar istih ili sličnih karakteristika kao SCHRACK tip PL ili jednakovrijedan, otvoreno dno, zaštitno izoliran-kl.II, IP54, ojačani poliester UV stabiliziran, otporan na udarce, boja RAL 7035, približne mjere VxŠxD = 1000x500x320 mm, krović, montažna ploča bakelitna, postolje visine 900 mm</t>
  </si>
  <si>
    <t>Cilindar brava s ključem HEP, univerzal NN Pogon Poreč</t>
  </si>
  <si>
    <t>Trofazno  elektroničko jednotarifno brojilo, 3x400/230V, 10-60A, kl.2, s ugrađenim MTU prijemnikom za signal 283,3 Hz, 230V, 50Hz</t>
  </si>
  <si>
    <r>
      <t>Tropolni rastavni osigurač veličine NH 00, 160A, montaža na ravnu podlogu, stezaljke za direktni priključak vodiča 50 mm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, oprema za plombiranje</t>
    </r>
  </si>
  <si>
    <t xml:space="preserve">Rastalni visokoučinski uložak osigurača tip NV 160/gG 50A  </t>
  </si>
  <si>
    <t>Jednopolni varistorski odvodnik prenapona sa zamjenjljivim zašt. dijelom, 280V, 15kA, klasa "C"</t>
  </si>
  <si>
    <t xml:space="preserve">Tropolna glavna sklopka, 63A </t>
  </si>
  <si>
    <t xml:space="preserve">Jednopolni automatski osigurač B6A, 15 kA </t>
  </si>
  <si>
    <r>
      <t>Stezaljka PEN, za direktni priključak vodiča 2x50/4x16 mm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.</t>
    </r>
  </si>
  <si>
    <t xml:space="preserve">Nudi se: </t>
  </si>
  <si>
    <t xml:space="preserve"> SCHRACK tip PL </t>
  </si>
  <si>
    <t>komplet</t>
  </si>
  <si>
    <t>á</t>
  </si>
  <si>
    <t>B) Polje razvoda i upravljanja (Grad):</t>
  </si>
  <si>
    <t>Samostojeći ormar  istih ili sličnih karakteristika kao SCHRACK tip PL ili jednakovrijedan, otvoreno dno, zaštitno izoliran-kl.II, IP54, ojačani poliester UV stabiliziran, otporan na udarce, boja RAL 7035, približne mjere VxŠxD = 1000x500x320 mm, krović, montažna ploča bakelitna, postolje visine 900 mm</t>
  </si>
  <si>
    <t>Cilindar brava s ključem, univerzal NN Grad Poreč</t>
  </si>
  <si>
    <t>OSO 3x16A (dobavlja i isporučuje HEP)</t>
  </si>
  <si>
    <t>Tropolni sklopnik, kontakti 63A, kategorija AC5a, svitak 230V, 50Hz</t>
  </si>
  <si>
    <t xml:space="preserve">Tropolni modularni rastavni osigurač veličine 63A,  15 kA,           </t>
  </si>
  <si>
    <t xml:space="preserve">Cjevasti rastalni osigurač gG 16A </t>
  </si>
  <si>
    <t>Sabirnica za modularne elemente, 3F, 63A, s priborom</t>
  </si>
  <si>
    <t>Jednopolna preklopka "1-0-2", 10A</t>
  </si>
  <si>
    <t>Jednopolna sklopka "0-1", 10A</t>
  </si>
  <si>
    <t>Automatski instalacijski prekidač B6A, 15kA, 1P,</t>
  </si>
  <si>
    <t>Automatski instalacijski prekidač C10A, 15 kA, 2P plus diferencijalni član 30mA, AC,</t>
  </si>
  <si>
    <t xml:space="preserve">Svjetiljka, IP44, zaštitno izolirana  kl. II, žarulja 230V, E27/40W, </t>
  </si>
  <si>
    <t>Priključnica "schuko"  2P+PE, 16A, IP 44</t>
  </si>
  <si>
    <r>
      <t>Stezaljka PEN, za direktni priključak vodiča 2x50/10x16 mm</t>
    </r>
    <r>
      <rPr>
        <vertAlign val="superscript"/>
        <sz val="11"/>
        <rFont val="Times New Roman"/>
        <family val="1"/>
        <charset val="238"/>
      </rPr>
      <t>2</t>
    </r>
  </si>
  <si>
    <t>OSTALO:</t>
  </si>
  <si>
    <t>naljepnica opasnosti od električnog udara, ZIRS,  NA-19</t>
  </si>
  <si>
    <t>naljepnica zaštite od neizravnog dodira, ZIRS, NA-OP-47A</t>
  </si>
  <si>
    <t xml:space="preserve"> jednopolna shema plastificirana</t>
  </si>
  <si>
    <t>gravirane pločice/natpisi na vratima</t>
  </si>
  <si>
    <t>gravirane pločice/natpisi na kabelima</t>
  </si>
  <si>
    <t xml:space="preserve">naljepnice s oznakom/funkcijom opreme
</t>
  </si>
  <si>
    <t>Sitni materijal: nosači DIN 35, PVC kanal za ožičenje, spojevi P/F i P/F-Y 16, 10 i 1,5 mm2, stopice,   vijčani pribor, PVC vezice i dr.</t>
  </si>
  <si>
    <t>Ormar javne rasvjete za upravljanje rasvjetom i cestovnom signalizacijom izveden prema tipizacijama Grada, sastavljen iz 1 ormarića, opremljen slijedećom opremom:</t>
  </si>
  <si>
    <t>Stavka uključuje dobavu i ugradnju sa spajanjem svih kabela</t>
  </si>
  <si>
    <t>Samostojeći ormar istih ili sličnih karakteristika kao SCHRACK tip PL ili jednakovrijedan, otvoreno dno, zaštitno izoliran-kl.II, IP54, ojačani poliester UV stabiliziran, otporan na udarce, boja RAL 7035, približne mjere VxŠxD = 396x620x320 mm, krović, montažna ploča bakelitna, postolje visine 900 mm</t>
  </si>
  <si>
    <t>Akumulatorska baterija, 12VDC, 15Ah, punjiva</t>
  </si>
  <si>
    <t>Ispravljač/punjač 12VDC, 0,8A sa mogućnošću detekcije napunjenosti baterije i isključivanja punjenja</t>
  </si>
  <si>
    <t>kontroler za upravljanjem rasvjetom, 12VDC, 2A, s mogućnošću podešavanja regulacije bljeskanja LED svjetiljki u kolničkoj konstrukciji (podešavanje intervala bljeskanja)</t>
  </si>
  <si>
    <r>
      <t>Energetski fleksibilni kabel s izolacijom na bazi etilenpropilenske gume i plaštom od PVC tip kao: FG7(O)R 4×25 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- 1kV,  za napajanje PMRO-JR ormara. Kabel se polaže u zemljani rov na pripremljenu posteljicu od TS do PMRO JR. </t>
    </r>
  </si>
  <si>
    <t>FG7(O)R 4×25  mm2 - 1kV</t>
  </si>
  <si>
    <t xml:space="preserve">m  </t>
  </si>
  <si>
    <r>
      <t>Energetski fleksibilni kabel s izolacijom na bazi etilenpropilenske gume i plaštom od PVC tip kao: FG7(O)R 4×16 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- 1kV, za razvod od ormara JR do stupova javne rasvjete komplet s provlačenjem u rebraste dvoslojne PE cijevi crvene boje, tip kao RDC ø75, polaganjem na pripremljenu pješčanu posteljicu u iskopani rov (kanal), uvlačenjem u stup rasvjete kroz prethodno položene PEHD ili rebraste dvoslojne PE cijevi crvene boje, tip kao RDC ø75 te spajanjem na razdjelnicu stupa.</t>
    </r>
  </si>
  <si>
    <r>
      <t>Uzemljivač tip Cu uže, 50 mm</t>
    </r>
    <r>
      <rPr>
        <vertAlign val="superscript"/>
        <sz val="12"/>
        <rFont val="Times New Roman"/>
        <family val="1"/>
        <charset val="238"/>
      </rPr>
      <t xml:space="preserve">2 </t>
    </r>
  </si>
  <si>
    <t>Spojka križna GKS-02/3 80/80/3 - Križna spojnica tip GKS 02 namjenjena je za spajanje plosnatog vodiča širine do 40 mm. Sastavljena je od 3 pločice dimenzija 80 mm x 80 mm, 4 vijka M8 i 4 matice M8. Izrađena je prema propisima i standardima.</t>
  </si>
  <si>
    <r>
      <t>T-spojnica Cu - za bakrenu užad prema DIN 48201 i bakrene vodiče prema VDE 0295 i HRN N.CO.015 tip SB-50/50. mm</t>
    </r>
    <r>
      <rPr>
        <vertAlign val="superscript"/>
        <sz val="12"/>
        <rFont val="Times New Roman"/>
        <family val="1"/>
        <charset val="238"/>
      </rPr>
      <t>2</t>
    </r>
  </si>
  <si>
    <r>
      <t>Spojka križna GKS-01 A 58/58/3 ov/pv - za prijelaz i spoj uzemljivača FeZn trake u Cu bakreni uzemljivač (FeZn-Cu uže-AiSi-AiSiT), za Cu uže 50 mm</t>
    </r>
    <r>
      <rPr>
        <vertAlign val="superscript"/>
        <sz val="12"/>
        <rFont val="Times New Roman"/>
        <family val="1"/>
        <charset val="238"/>
      </rPr>
      <t>2</t>
    </r>
  </si>
  <si>
    <t xml:space="preserve">Dobava, transport, sklapanje, montaža i podešavanje LED svjetiljke s slijedećim karakteristikama s minimalnim ili boljim karakteristikama od slijedećih:
- Kućište izrađeno od tlačno lijevanog aluminija te kućište i nosač moraju biti tvornički bojani u svijetlosivu boju (slično boji pocinčanog željeznog stupa).
- Zaštita od prodora stranih tijela ≥  IP66,
- Mehanička zaštita od udaraca ≥  IK09,
- Klasa el. Zaštite: tip.I,
- raspon temperature ambijenta: -35 do +45°C,
- driver ima mogućnost regulacije snage putem DALI protokola, te integrirani modul za automatsku autonomnu regulaciju snage tokom noći u 5 karakterističnih točaka,
- svjetiljka sadrži NEMA priključnicu (7- pinova), sve sukladno važećim standardima (sa poklopcem za osiguranje tražene IP zaštite) za buduću nadogradnju sustava regulacije i upravljanja u realnom vremenu,
- optika zaštićena ravnim staklom,
- potpuno zasjenjeni izvor (ULOR = 0%),
- zasebni uređaj za prenaponsku zaštitu: Umax=10kV),
- trajnost L80B10 ≥ 80.000h,
</t>
  </si>
  <si>
    <t xml:space="preserve">- postavljanje na stup ili bočnu konzolu promjera 40-60mm ili 76mm  pomoću originalnih demontažnih nosača u boji svjetiljke (tip nosača odabire se prilikom narudžbe zbog različitih promjera stupova postojeće instalacije)
- regulacija kuta svjetiljke: 0º do +15º na stupu i 0º do -15º na konzoli (bočni prihvat)
- otvaranje svjetiljke bez upotrebe alata (pristup driveru i priključnim stezaljkama)
- svjetiljka posjeduje ENEC certifikat ili jednakovrijedan
- svjetiljka mora biti sukladna sa RoHS direktivom
- tvornica posjeduje certifikate ISO 9001:2015 i ISO 14001:2015 ili jednakovrijedne
</t>
  </si>
  <si>
    <t xml:space="preserve">LED izvor slijedećih tehničkih karakteristika:
- cestovna srednjesnopna optika
- efektivni svjetlosni tok ≥ 12000lm
- svjetlosna iskoristivost svjetiljke ≥ 125 lm/W
- ukupna snaga (LED modul + predspoj) ≤ 100 W
- boja svjetlosti ≤ 3000K
- CRI (Ra) ≥ 70
- razina bliještanja (prema HRN EN 13201 Annex A) ≥ G4
</t>
  </si>
  <si>
    <t xml:space="preserve">
- Nudi se: VIZULO-MINI MARTIN 100 W L01 AA024 CSN XH1</t>
  </si>
  <si>
    <t xml:space="preserve">LED izvor slijedećih tehničkih karakteristika:
- cestovna srednjesnopna optika
- efektivni svjetlosni tok ≥ 8600 lm
- svjetlosna iskoristivost svjetiljke ≥ 125 lm/W
- ukupna snaga (LED modul + predspoj) ≤ 68 W
- boja svjetlosti ≤ 3000K
- CRI (Ra) ≥ 70
- razina bliještanja (prema HRN EN 13201 Annex A) ≥ G4
</t>
  </si>
  <si>
    <t xml:space="preserve">
- Nudi se: VIZULO-MINI MARTIN 67 W L01 MIRSTE 065 730 L01 AA024 CSN ECO 67 W </t>
  </si>
  <si>
    <t xml:space="preserve">LED izvor slijedećih tehničkih karakteristika:
- cestovna srednjesnopna optika
- efektivni svjetlosni tok ≥ 4800 lm
- svjetlosna iskoristivost svjetiljke ≥ 120lm/W
- ukupna snaga (LED modul + predspoj) ≤ 43 W
- boja svjetlosti ≤ 3000K
- CRI (Ra) ≥ 70
- razina bliještanja (prema HRN EN 13201 Annex A) ≥ G4
</t>
  </si>
  <si>
    <t>Toplo cinčani konusni okrugli rasvjetni stup kao "CAMPION" tip CC 6003, otvora razdjelnice 300x80 mm sa poklopcem stupa, slijedećih karakteristika:</t>
  </si>
  <si>
    <t>visina stupa h=6,0 m s temeljnom pločom - prirubnicom</t>
  </si>
  <si>
    <t>4 komada temeljnih vijaka M16×600 mm + šablona</t>
  </si>
  <si>
    <t>otvor 300x100mm, vratašca i nosač za razdjelnicu kao tip Tyco Electronics Raychem, EKM 2050SK-3D1U ili jednakovrijednu</t>
  </si>
  <si>
    <t>vanjski priključak za uzemljenje M12</t>
  </si>
  <si>
    <t>unutarnji priključak za zaštitni vod M8</t>
  </si>
  <si>
    <t>vrh stupa ø60</t>
  </si>
  <si>
    <t>Rasvjetni stup je za primjenu u zoni vjetra 3 - jaka bura, lokacija nezaklonjena !</t>
  </si>
  <si>
    <t>Toplo cinčani konusni okrugli rasvjetni stup kao "CAMPION" tip CC 7804, otvora razdjelnice 300x80 mm sa poklopcem stupa, slijedećih karakteristika:</t>
  </si>
  <si>
    <t>visina stupa h=7,80 m s temeljnom pločom - prirubnicom</t>
  </si>
  <si>
    <t>4 kom temeljnih vijaka M20x600 + šablona</t>
  </si>
  <si>
    <t>Nudi se: __________________________________________________</t>
  </si>
  <si>
    <t>"CAMPION" tip CC 7804</t>
  </si>
  <si>
    <t>Toplo cinčani konusni okrugli rasvjetni stup kao "CAMPION" tip CC 9804, otvora razdjelnice 300x80 mm sa poklopcem stupa, slijedećih karakteristika:</t>
  </si>
  <si>
    <t>visina stupa h=9,80 m s temeljnom pločom - prirubnicom</t>
  </si>
  <si>
    <t>CAMPION" tip CC 9804</t>
  </si>
  <si>
    <t>15.</t>
  </si>
  <si>
    <t>Toplo cinčana  okrugla konzola, tip kao  "CAMPION" tip C692x2, za montažu na rasvjetni stup tip CC 9804, slijedećih karakteristika:</t>
  </si>
  <si>
    <t xml:space="preserve">visina (okomita) konzole h=2,00 m </t>
  </si>
  <si>
    <t>dužina (vodoravna) kraka konzole L=2,00 m</t>
  </si>
  <si>
    <r>
      <t>kut konzole u odnosu na ugradnju sjetiljke (vodoravnu): 15</t>
    </r>
    <r>
      <rPr>
        <vertAlign val="superscript"/>
        <sz val="12"/>
        <rFont val="Times New Roman"/>
        <family val="1"/>
        <charset val="238"/>
      </rPr>
      <t>O</t>
    </r>
  </si>
  <si>
    <t>radijus konzole r=1,00 m</t>
  </si>
  <si>
    <t>dimenzija nasadnog dijela konzole u odnosu na vrh stupa (koji iznosi fi 60 mm): fi 70x200 mm</t>
  </si>
  <si>
    <r>
      <t>Konzola se pričvršćuje s tri vijka pod kutem od 120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 xml:space="preserve"> i predviđena jeza primjenu u zoni vjetra 3 - jaka bura, lokacija nezaklonjena !</t>
    </r>
  </si>
  <si>
    <t>CAMPION" tip C692x2</t>
  </si>
  <si>
    <t>16.</t>
  </si>
  <si>
    <r>
      <t>Razdjelnica za stup istih karakteristika kao tip Tyco Electronics Raychem, EKM 2050SK-3D1U, za prihvat 2 (3) kabela 4x16mm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komplet s kućištem dimenzija cca 260x70x65 mm  i 2 postolja osigurača IW10A – osigurač 10A.</t>
    </r>
  </si>
  <si>
    <t>17.</t>
  </si>
  <si>
    <r>
      <t>Kabel HO7RN-F 3x2,5mm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dužine 6 m za ožičenje stupa rasvjete visine 6 m, komplet sa spajanjem na svjetiljku i razdjelnicu.</t>
    </r>
  </si>
  <si>
    <t>18.</t>
  </si>
  <si>
    <r>
      <t>Kabel HO7RN-F 3x2,5mm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dužine 8 m za ožičenje stupa rasvjete visine 6 m, komplet sa spajanjem na svjetiljku i razdjelnicu.</t>
    </r>
  </si>
  <si>
    <t>19.</t>
  </si>
  <si>
    <r>
      <t>Kabel HO7RN-F 3x2,5mm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dužine 10 m za ožičenje stupa rasvjete visine 10 m, komplet sa spajanjem na svjetiljku i razdjelnicu.</t>
    </r>
  </si>
  <si>
    <t>Nabava i polaganje PVC trake upozorenja, tip kao T-E/80, "POZOR - ENERGETSKI KABEL".</t>
  </si>
  <si>
    <t>m</t>
  </si>
  <si>
    <t>21.</t>
  </si>
  <si>
    <r>
      <t>Izrada kabelskog završetka za kabel  presjeka 4×25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.</t>
    </r>
  </si>
  <si>
    <r>
      <t>Izrada kabelskog završetka za kabel presjeka 4×16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.</t>
    </r>
  </si>
  <si>
    <r>
      <t>Izvedba uzemljenja stupa javne rasvjete bakrenim užetom Cu 50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komplet sa stopicom i spajanjem na vijak za uzemljenje, ili Izvedba uzemljenja stupa javne rasvjete bakrenim užetom Cu 50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sa spajanjem na postojeću FeZn traku kroz temelj stupa JR, komplet sa stopicom i spajanjem na vijak za uzemljenje te povezivanje priključnice stupa i vijka za uzemljenje s vanjske strane stupa.</t>
    </r>
  </si>
  <si>
    <t>Ispitivanje instalacije javne rasvjete od strane ovlaštene tvrtke i izdavanje zapisnika o ispitivanju:</t>
  </si>
  <si>
    <t>Neprekidnost zaštitnog vodiča, te glavnog i dodatnog vodiča za izjednačenje potencijala,</t>
  </si>
  <si>
    <t>izolacijski otpor svih kabela/strujnih krugova; dvokratno - prije polaganja kabela i ponovno prije spajanja opreme,</t>
  </si>
  <si>
    <t>funkcionalnost ormara, razdjelnika i ostale opreme,</t>
  </si>
  <si>
    <t>otpor uzemljenja,</t>
  </si>
  <si>
    <t>kontrola zaštite od indirektnog dodira (automatsko isklapanje napajanja u TN-C-S sustavu primjenom zaštitnih uređaja od nadstruje)</t>
  </si>
  <si>
    <t xml:space="preserve">horizotalna rasvjetljenost (kolnik, nogostup), </t>
  </si>
  <si>
    <t>vertikalna rasvijetljenost (pješački prijelazi).</t>
  </si>
  <si>
    <t>a</t>
  </si>
  <si>
    <t>25.</t>
  </si>
  <si>
    <r>
      <t>Izvedba kabelske spojnice za plastične kabele s ili bez armature presjeka od 6-25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, nazivnog napona Uo/U (kV) 0,6/1kV, u kopletu za četverožilni kabel (4 tuljka + glavni tuljak), tip Raychem  POLJ-01/5X 4-16.</t>
    </r>
  </si>
  <si>
    <t>26.</t>
  </si>
  <si>
    <t>Dobava, transport i ugradnja cestovnih svjetiljki vodootporne cestovne horizontalne signalizacije tip kao "SERNIS" SR45A (bijeli LED) te podzemne kablske spojnice s odgovarajućom količinom ljepila za intepolaciju i učvršćivanje u trup prometnice (primjenom SIKADUR 42 ili kvalitetnije smjese). Jedinična cijena obihvaća sav rad, opremu, alate, strojeve i materijale potrebne za kompletno dovršenje ove stavke. Obračun se vrši po komadu kompletno ugrađene signalizacijske svjetiljke.</t>
  </si>
  <si>
    <t>Nudi se: SERNIS SR-45A-WW-1G + SR-SFT4</t>
  </si>
  <si>
    <t>27.</t>
  </si>
  <si>
    <t>Dobava, transport, smještaj, ugradnja i spajanje (u podzemni zdenac) transformatora i pripadajućeg kontrolera za svjetiljke vodoravne prometne signalizacije tip kao "SERNIS" SR45A (bijeli LED), ukupne vršne snage za 20 komada, pripadajućeg kućišta Klase zaštite IP 66 ili više, zajedno s uvodnicama za kabele.  Jedinična cijena obihvaća sav rad, opremu, alate, strojeve i materijale potrebne za kompletno dovršenje ove stavke. Obračun se vrši po kompletu ugrađene signalizacijske opreme.</t>
  </si>
  <si>
    <t>Nudi se: MW-LPV 150 W 24 V IP 67_____________</t>
  </si>
  <si>
    <t>SERNIS SR45A (bijeli LED)</t>
  </si>
  <si>
    <t>28.</t>
  </si>
  <si>
    <t>Dobava, transport i ugradnja cestovnih svjetiljki vodootporne cestovne sihnalizacije tip kao "SERNIS" SR-T24 12+12 LED White/Red (bijeli/crveni LED) te podzemne kablske spojnice s odgovarajućom količinom ljepila za intepolaciju i učvršćivanje u trup prometnice (primjenom SIKADUR 42 ili kvalitetnije smjese). Jedinična cijena obihvaća sav rad, opremu, alate, strojeve i materijale potrebne za kompletno dovršenje ove stavke. Obračun se vrši po komadu kompletno ugrađene signalizacijske svjetiljke.</t>
  </si>
  <si>
    <t>Nudi se:_______________________________</t>
  </si>
  <si>
    <t>SERNIS" SR-T24 12+12 LED White/Red</t>
  </si>
  <si>
    <t>29.</t>
  </si>
  <si>
    <t>Dobava, transport, smještaj, ugradnja i spajanje (u podzemni zdenac) transformatora i pripadajućeg kontrolera za svjetiljke vodoravne prometne signalizacije tip kao "SERNIS" SR-T24 12+12 LED White/Red, ukupne vršne snage za 20 komada, pripadajućeg kućišta Klase zaštite IP 66 ili više, zajedno s uvodnicama za kabele.  Jedinična cijena obihvaća sav rad, opremu, alate, strojeve i materijale potrebne za kompletno dovršenje ove stavke. Obračun se vrši po kompletu ugrađene signalizacijske opreme.</t>
  </si>
  <si>
    <t>Nudi se:MW-LPV 150 W 24 V_______________________________</t>
  </si>
  <si>
    <t>SERNIS SR-T24 12+12 LED White/Red</t>
  </si>
  <si>
    <t>30.</t>
  </si>
  <si>
    <r>
      <t>Dobava, transport, smještaj, ugradnja i spajanje (u podzemni zdenac) kabelske "T" spojnice za 3 ista kabela tip kao: FG7(O)R 5×2,5  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- 1kV. Spojnice služe z interpolaciju svjetiljki cestovne horizontalne signalizacije. Obračun po komadu ugrađene spojnice.</t>
    </r>
  </si>
  <si>
    <t>31.</t>
  </si>
  <si>
    <t>Izrada elaborata izvedenog stanja izmještenih i izvedenih djelova postrojenja JR u 2 primjerka, zasebno za svako gradilište.</t>
  </si>
  <si>
    <t>32.</t>
  </si>
  <si>
    <t>Preuzimanje sa skladišta Naručitelja, transport, ugradnja te usmjeravanje rasvjetne armature tip nominalne snage 1 x 150 W, komplet sa prespojnim tijelima za žarulju SAP-T 150 W za montažu na stup sa potrebnim sitnospojnim materijalom i konzolom za montažu na AB stup ili pocinčani Če stup. U cijenu uključiti i dobavu i ugradnju žarulje NaVt - 150W/E27. U cijenu ukalkulirati i dobavu i ugradnju automatskog osigurača klase C, In=6A, Zn=231V, 50Hz, u trup svjetlosne armature i to ispred glavnih priključnih kontakata unutar same armature.</t>
  </si>
  <si>
    <t>33.</t>
  </si>
  <si>
    <t>Rad specijalnog stroja - hidraulične autoplatforme na preregulaciji i prespajanju zračne i podzemne NN mreže JR. U Cijenu uključiti rad stroja i pripadajućeg strojara (vozača) u kompletu.</t>
  </si>
  <si>
    <t>sat (h)</t>
  </si>
  <si>
    <t>34.</t>
  </si>
  <si>
    <t>Rad specijalnog stroja - hidraulične dizalice na preregulaciji i prespajanju zračne i podzemne NN mreže JR. U Cijenu uključiti rad stroja i pripadajućeg strojara (vozača) u kompletu.</t>
  </si>
  <si>
    <t>35.</t>
  </si>
  <si>
    <t>Rad djelatnika elektro struke na preregulaciji i prespajanju zračne i podzemne NN mreže JR. U Cijenu uključiti sve potrebne uređaje, alate i ostalu opremu za izvođenje radova na visini i na tlu u kompletu.</t>
  </si>
  <si>
    <t xml:space="preserve"> -</t>
  </si>
  <si>
    <t>elektrotehničar ili VKV elektromonter</t>
  </si>
  <si>
    <t>KV elektromonter</t>
  </si>
  <si>
    <t>uklopničar</t>
  </si>
  <si>
    <t>elektromonter</t>
  </si>
  <si>
    <t>A.2.</t>
  </si>
  <si>
    <t>GRAĐEVINSKI RADOVI</t>
  </si>
  <si>
    <t>Uvođenje izvoditelja u posao primopredajom tehničke dokumentacije, uz koju je obveza Izvoditelja izvesti slijedeće radnje:</t>
  </si>
  <si>
    <t xml:space="preserve"> - </t>
  </si>
  <si>
    <t>Zahtjev Izvoditelja za označavanje postojećih instalacija na trasi novo predviđene javne rasvjete, od strane komunalnih tvrtki te terenski izvid svih komunalnih tvrtki, te po potrebi državnih, županijskih i općinskih/gradskih ureda koja su izdala posebne uvjete.</t>
  </si>
  <si>
    <t xml:space="preserve">Izrada eleborata prometnog rješenja, ishodovanje dozvole i postavljanje potrebnih oznaka i zaštita. </t>
  </si>
  <si>
    <t>Geodetsko iskolčenje trase kabelskog kanala i temelja za stupove i ormar javne rasvjete.</t>
  </si>
  <si>
    <t>Ishodovanje svih ostalih potrebnih dozvola-suglasnosti.</t>
  </si>
  <si>
    <t>Obračun po m'.</t>
  </si>
  <si>
    <t>m'</t>
  </si>
  <si>
    <t>Skidanje postojećeg tlakovca na trasi nove JR, čišćenje i skladištenje istog te ponovna montaža nakon polaganja kabela JR. U cijenu uračunati sve potrebne radnje, strojeve, alate i rad za vraćanje u prvobitno stanje.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</si>
  <si>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</si>
  <si>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Dvokratno uzdužno obostrano strojno rezanje postojeće asfaltne ili betonske podloge, sloj 5-8 cm, iskop i prijevoz na deponiju do 10 km. Prvi put se reže u širini iskopa kanala, a drugi put se reže u širini asfaltiranja ili betoniranja, nakon izrade podloge. Obračun po ukupnoj površini izrezanog asfalta ili betona.</t>
  </si>
  <si>
    <t>Dvokratno uzdužno obostrano strojno rezanje postojećeg kamenog popločenja, vađenje i ukrcaj istog s odvozom na građevinsku deponiju udaljenu do 10 km, ponovno postavljanje kamenih ploča debljine 4 cm, po uzoru na postojeće polpočenje s poštivanjem kombinacija fugiranja u kontinuitetu. Tip kamenog polpčenja je kao "Kirmenjak", a završna obrada je točkana obrada kamena (pikanje). U stavku je potrebno ukalkulirati dobavu, transport i montažu, uključujući i 10% veće količine radi poštivanja kontinuiteta popločenja, te sav rad alate i stojeve za izvršenje ove stavke. Obračun po ukupnoj površini izvedenog popločenja.</t>
  </si>
  <si>
    <r>
      <t>Pažljivi kombinirani strojno-ručni iskop kabelskog rova dimenzije 40 x 80 cm. Obračun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iskopanog kanala bez obzira na kategoriju terena. Materijal iz iskopa bez većeg kamenja, odložiti uz kanal (cca 75% od iskopane količine) . Čišćenje dna kanala od odrona prije polaganja pijeska. Uključeni su svi ostali ne imenovani radovi, materijal i usluge koje se mogu pojaviti na predmetnoj trasi. 
</t>
    </r>
  </si>
  <si>
    <t>U cijenu su uključeni svi potrebni radovi, materijal i usluge koji su potrebni za vršenje iskopa na način da ne dođe do oštećenja postojećih instalacija i okolnih građevina, i to:</t>
  </si>
  <si>
    <t>▪</t>
  </si>
  <si>
    <t>izvidi i nadzor komunalnih i dr. tvrtki (najmanje 2 puta - kod otkrivanja i prije konačnog zatrpavanja),</t>
  </si>
  <si>
    <t>ispitivanja za utvrđivanje vrste postojećih instalacija,</t>
  </si>
  <si>
    <t>zaštitne mjere (označavanje, ograđivanje, podupiranje i mehanička zaštita postojećih cijevi i kabela; crpljenje vode i kanalizacije iz kanala zbog kiše ili puštanja cijevi, i dr.)</t>
  </si>
  <si>
    <t>korištenje odgovarajućih strojeva i metoda iskopa da ne dolazi do vibracija tla štetnih za postojeće instalacije i građevine (mini rovokopač, pikamiranje kompresorom, ručni iskop)</t>
  </si>
  <si>
    <t>svi ostali neimenovani radovi, materijal i usluge koji se mogu pojaviti na predmetnoj trasi.</t>
  </si>
  <si>
    <t>Nikakvi drugi troškovi za iskop kanala neće se priznavati.</t>
  </si>
  <si>
    <r>
      <t>Obračun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iskopanog kanala.</t>
    </r>
  </si>
  <si>
    <t>0,4×0,8x185</t>
  </si>
  <si>
    <r>
      <t>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     </t>
    </r>
  </si>
  <si>
    <t xml:space="preserve">Odvoz iskopanog materijala na deponiju udaljenu do 10 km. Koeficijent rastresitosti 1,3.
</t>
  </si>
  <si>
    <r>
      <t>Obračun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.</t>
    </r>
  </si>
  <si>
    <r>
      <t>Dobava i polaganje pijeska 0-4 mm u kabelski rov širine 40 cm u slojevima 2×10 cm. Obračun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položenog pijeska.</t>
    </r>
  </si>
  <si>
    <t>0,4×0,2×185</t>
  </si>
  <si>
    <r>
      <t>Nabava, prijevoz i polaganje u kanal zemlje crvenice u dva sloja po 10 cm  i nabijanje oko trake za uzemljenje, uz istovremeno vlaženje vodom.
Obračun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položene/nabijene zemlje.</t>
    </r>
  </si>
  <si>
    <t>Dobava i polaganje betona MB 20 za mehaničku zaštitu PVC  cijevi te podloge asfalta na prijelazu prometnice.</t>
  </si>
  <si>
    <t>Dobava i polaganje u kanal rebrastih dvoslojnih  PE cijevi, tip kao RDC ø 50 mm (unutrašnji dijametar cijevi), crvene boje, na po cijeloj trasi JR.</t>
  </si>
  <si>
    <t>Zatrpavanje kabelskog rova dimenzije 40 x 80 cm komplet sa nabijanjem. Obračun po m dužine zatrpanog kanala.</t>
  </si>
  <si>
    <t>0,4×0,6×185</t>
  </si>
  <si>
    <r>
      <t>Izrada tamponskih slojeva, u kolniku prilaznih cesta, debljine 10-20cm. Nabava, prijevoz i polaganje u kanal tucanika granulacije 0,1-60 mm, jednoplike mješavine. Nabijanje vibronabijačem do modula stišljivosti najmanje Me=100 MN/m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. Obračun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ugrađenog/nabijenog tampona.</t>
    </r>
  </si>
  <si>
    <t>0,4x0,2×10</t>
  </si>
  <si>
    <t>Dobava i ugradnja asfalta BNHS za završnu obradu prilazne prometnice.</t>
  </si>
  <si>
    <r>
      <t>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      </t>
    </r>
  </si>
  <si>
    <r>
      <t>Izrada betonskog temelja rasvjetnog stupa visine h=6 m na ravnom terenu:
- iskop jame za temelj 0,7x0,7x0,9=0,44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     
- drvena oplata 0,7x0,9x4 = 2,52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
- cijevi RDC ø 50, duž. 1,5 m - 2 kom
- beton C-20/25, 0,7x0,7x0,9=0,44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
- zaštitna kapa C-25/30, 0,5x0,5x0,15 = 0,04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.
Kod betoniranja ugraditi 4 kom temeljnih vijaka. Temeljne vijke i šablonu za ugradnju nabavlja izvođač elektro dijela JR.
Ukoliko se kod iskopa utvrdi manja nosivosti tla od 20 N/cm2 (mulj, podzemne vode i sl.), mora se izvršiti stabilizacija podloge i bočnog terena te armiranje i povećanje mjera temelja, u dogovoru s nadzornim inženjerom građevinarstva. Vrh temelja (prirubnica stupa) mora biti 10 cm ispod kote ivičnjaka zelenila.
Zatrpavanje preostalog prostora oko temelja tamponom 0,1-60 mm, te nabijanje vibronabijačem do Me = 80 MN/m2, nakon polaganja kabela i uzemljenja.
Odvoz preostalog materijala na deponiju do 15 km i dovođenje u prvotno stanje. </t>
    </r>
  </si>
  <si>
    <t>kom.</t>
  </si>
  <si>
    <r>
      <t>Izrada betonskog temelja rasvjetnog stupa visine h=8 i 10 m na ravnom terenu:
- iskop jame za temelj 1,5x1,5x1,3=2,93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     
- drvena oplata 1,1x1,3x4 = 5,72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
- cijevi RDC ø 50, duž. 1,5 m - 2 kom
- beton C-20/25, 1,1x1,1x1,3 = 1,57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
- zaštitna kapa C-25/30, 1,1x1,1x0,15 = 0,18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.
Kod betoniranja ugraditi 4 kom temeljnih vijaka. Temeljne vijke i šablonu za ugradnju nabavlja izvođač elektro dijela JR.
Ukoliko se kod iskopa utvrdi manja nosivosti tla od 20 N/cm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(mulj, podzemne vode i sl.), mora se izvršiti stabilizacija podloge i bočnog terena te armiranje i povećanje mjera temelja, u dogovoru s nadzornim inženjerom građevinarstva. Vrh temelja (prirubnica stupa) mora biti 10 cm ispod kote ivičnjaka zelenila.
Zatrpavanje preostalog prostora oko temelja tamponom 0,1-60 mm, te nabijanje vibronabijačem do Me = 60 MN/m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, nakon polaganja kabela, štitnika i uzemljenja.
Odvoz preostalog materijala na deponiju do 15 km i dovođenje u prvotno stanje. </t>
    </r>
  </si>
  <si>
    <r>
      <t>Izrada betonskog temelja rasvjetnog stupa visine h=10 m u nasipu:
- iskop jame za temelj 1,5x1,5x1,85=4,16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     
- drvena oplata 1,1x1,85x4 = 8,14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
- cijevi RDC ø 50, duž. 1,5 m - 2 kom
- beton C-20/25, 1,1x1,1x1,85 = 2,24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
- zaštitna kapa C-25/30, 1,1x1,1x0,15 = 0,18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.
Kod betoniranja ugraditi 4 kom temeljnih vijaka. Temeljne vijke i šablonu za ugradnju nabavlja izvođač elektro dijela JR.
Ukoliko se kod iskopa utvrdi manja nosivosti tla od 20 N/cm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(mulj, podzemne vode i sl.), mora se izvršiti stabilizacija podloge i bočnog terena te armiranje i povećanje mjera temelja, u dogovoru s nadzornim inženjerom građevinarstva. Vrh temelja (prirubnica stupa) mora biti 10 cm ispod kote ivičnjaka zelenila.
Zatrpavanje preostalog prostora oko temelja tamponom 0,1-60 mm, te nabijanje vibronabijačem do Me = 60 MN/m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, nakon polaganja kabela, štitnika i uzemljenja.
Odvoz preostalog materijala na deponiju do 15 km i dovođenje u prvotno stanje. </t>
    </r>
  </si>
  <si>
    <r>
      <t>Proširenje i produbljenje kanala na cca 1,0x0,8/0,9 m, postava i fiksiranje s betonom C-25/30 predgotovljenog postolja samostojećeg el. ormara, na prethodno pripremljenu izravnavajuću betonsku podlogu. Zatrpavanje preostalog prostora oko temelja tamponom 0.1-60 mm, te nabijanje vibronabijačem do Me = 80 MN/m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; nakon polaganja kabela, pijeska i štitnika. Odvoz preostalog materijala i dovođenje u prvotno stanje. Postolja el. ormara dobavlja izvođač elektro radova.
</t>
    </r>
  </si>
  <si>
    <t>Izrada spoja na postojeću rasvjetu. U cijenu uklakulirati interpolaciju novog kabela u postojeći temelj stupa JR, uključujući iskop, bušenje temelja, uvlačenje PVC rebraste cijevi i kabela, zajedno s spajanjem, oblikovanjem i sanacijom svih potrebnih građevinskih i elektromontažnih radova na mjestu priključenja novog izlaza.</t>
  </si>
  <si>
    <t>Geodetski snimak trase kabela i stupnih mjesta s izradom eleborata za katastar vodova. Cijevi i kabele snimiti prije zatrpavanja rova.</t>
  </si>
  <si>
    <t xml:space="preserve">m       </t>
  </si>
  <si>
    <t>UKUPNO (A.1. + A.2.):</t>
  </si>
  <si>
    <t>PDV (25%):</t>
  </si>
  <si>
    <t>SVEUKUPNO:</t>
  </si>
  <si>
    <t>Strojno pranje potpornog kamenog zida na dijelu plaže ispod boćališta,dim.50,00x1,50m.Komplet sa čišćenjem podloge od nastalog ispiranja te odvoz istog na deponij po izboru izvođača.Obračun po m2.</t>
  </si>
  <si>
    <t>Ručno razbijanje postojećih stepenica, ručni transport, utovar viška materijala na kamion i odvoz na deponiju. Nabava materijala, Benkovački kamen i kamene završne poklopnice zida debljine 7 cm obrađene s 1 strane, doprema do lokacije. Mjerenje, prenašanje visina i označavanje visina za nove stepenice. Nabava materijala, ručni transport do lokacije i izrade betonske podloge potrebne za početak zidanja stepenica. Obrada kamena, ručni transport do plaže i zidanje stepenica Benkovačkim kamenom i postavljanje poklopnica na gazišta. Ispod stepenica na određenim djelovima treba popunjavati sa kamenim zidom.</t>
  </si>
  <si>
    <t>Kompletne stepenice su visine 2,55 metara, predviđeno je 17 visina od 15 cm, gazišta od 35 cm i širina stepenica od 170 cm.</t>
  </si>
  <si>
    <t>Stepenice za silazak od staze do plaže ukupne visine 1,95 metara.</t>
  </si>
  <si>
    <t>Ručno razbijanje postojećih stepenica, ručni transport, utovar viška materijala na kamion i odvoz na deponiju. Nabava materijala, Benkovački kamen i kamene završne poklopnice zida debljine 7 cm obrađene s 1 strane, doprema do lokacije. Mjerenje, prenašanje visina i označavanje visina za nove stepenice. Nabava materijala, ručni transport do lokacije i izrade betonske podloge potrebne za početak zidanja stepenica. Obrada kamena i škrilja, ručni transport do plaže i zidanje stepenica Benkovačkim kamenom i postavljanje poklopnica na gazišta. Ispod stepenica na određenim djelovima treba popunjavati sa kamenim zidom.</t>
  </si>
  <si>
    <t>Kompletne stepenice su visine 1,95 metara, predviđeno je 13 visina od 15 cm, gazišta od 35 cm i širina stepenica od 160 cm.</t>
  </si>
  <si>
    <t>Lokacija 1.</t>
  </si>
  <si>
    <t>Lokacija 2.</t>
  </si>
  <si>
    <t>Izrada, doprema i ugradnja kabina za presvlačenje</t>
  </si>
  <si>
    <t>kabina 2r=200 cm</t>
  </si>
  <si>
    <t>- čelična konstrukcija 50/50mm</t>
  </si>
  <si>
    <t>- materijal</t>
  </si>
  <si>
    <t>Izrada čelične toplo cinčane konstrukcije od cijevi fi 5cm. Kabina je kružnog tlocrta, promjera 200 cm,te visine 260 cm. Sve varove i prodore za vijke predvidjeti prije cinčanja. Nakon cinčanja nije dozvoljeno varenje i bušenje konstrukcije. U stavci predvidjeti sav potreban materijal i rad za ugradnju i pričvršćenje za podlogu kabina za presvlačenje. Materijal uv otporan, otporan na atmosferilije, salinitet, uzorka po odabiru projektanta. Predvidjeti sav rad pričvršćenja i šivanja materijala te sistem zatvaranja zavjese kabine. Zavjesu kabine planirati s preklopom. U kabini izvesti tri kukice za odjeću i ručnik te prostor za sjedenje.</t>
  </si>
  <si>
    <t>kompL.</t>
  </si>
  <si>
    <t>kompl.</t>
  </si>
  <si>
    <r>
      <t>NAPOMENA:</t>
    </r>
    <r>
      <rPr>
        <b/>
        <i/>
        <sz val="11"/>
        <color indexed="8"/>
        <rFont val="Calibri"/>
        <family val="2"/>
        <charset val="238"/>
      </rPr>
      <t>Prije izrade (davanja) ponude</t>
    </r>
    <r>
      <rPr>
        <b/>
        <i/>
        <u/>
        <sz val="11"/>
        <color indexed="8"/>
        <rFont val="Calibri"/>
        <family val="2"/>
        <charset val="238"/>
      </rPr>
      <t>izvođač je dužan na licu mjesta obići  površinu i utvrditi stvarno stanje na terenu</t>
    </r>
    <r>
      <rPr>
        <b/>
        <i/>
        <sz val="11"/>
        <color indexed="8"/>
        <rFont val="Calibri"/>
        <family val="2"/>
        <charset val="238"/>
      </rPr>
      <t>, te na osnovu istog dati ponudu za kompletan posao kroz jedinične cijene stavaka troškovnika, bez naknadnog traženja dodatnih radova ili viška radova. U jediničnu cijenu predvidjeti sav potreban materijal, rad ljudi i strojeva prema općim tehničkim pravilima struke, normama i standardima potrebnim za dovršenje radova.</t>
    </r>
  </si>
  <si>
    <t xml:space="preserve">Nudi se:  </t>
  </si>
  <si>
    <t>Privitak 2. - Troškovnik</t>
  </si>
  <si>
    <t>TROŠKOVNIK - Uređenje gradskih plaža</t>
  </si>
  <si>
    <t>Jedinična cijena bez PDV-a              (EUR)</t>
  </si>
  <si>
    <t>Red. br.</t>
  </si>
  <si>
    <t>Jedinična cijena bez PDV-a (EUR)</t>
  </si>
  <si>
    <t>Ukupna cijena stavke bez PDV-a                      (EUR)</t>
  </si>
  <si>
    <t>ELEKTROMATERIJAL I RADOVI - ukupno</t>
  </si>
  <si>
    <t>GRAĐEVINSKI RADOVI - ukupno</t>
  </si>
  <si>
    <t xml:space="preserve"> ELEKTROMATERIJAL I RADOVI:</t>
  </si>
  <si>
    <t>R E K A P I T U L A C I J A</t>
  </si>
  <si>
    <t>S V E U K U P N O  EUR:</t>
  </si>
  <si>
    <t xml:space="preserve">       Ponuditelj: </t>
  </si>
  <si>
    <t xml:space="preserve">  (ime i prezime ovlaštene osobe ponuditelja)</t>
  </si>
  <si>
    <t xml:space="preserve">        M.P.</t>
  </si>
  <si>
    <t>(potpis ovlaštene osobe ponuditelja)</t>
  </si>
  <si>
    <t>UKUPNO: I GRAĐEVINSKO OBRTNIČKI RADOVI (bez PDV-a)</t>
  </si>
  <si>
    <t>IZGRADNJA POSTROJENJA JAVNE RASVJETE</t>
  </si>
  <si>
    <t xml:space="preserve">
- Nudi se:____________________________________________________</t>
  </si>
  <si>
    <t>.</t>
  </si>
  <si>
    <t>REKAPITULACIJA- IZGRADNJA POSTROJENJA JAVNE RASVJETE:</t>
  </si>
  <si>
    <t>I.  GRAĐEVINSKO OBRTNIČKI RADOVI</t>
  </si>
  <si>
    <t>II.</t>
  </si>
  <si>
    <t>I.</t>
  </si>
  <si>
    <t>U K U P N O  (I – II)  EUR :</t>
  </si>
  <si>
    <t>U _______________dana_______________2023.godine.</t>
  </si>
  <si>
    <t xml:space="preserve"> + 25% PDV (EUR):</t>
  </si>
  <si>
    <t>Izrada podmorskog dijela rampe za osobe smanjene pokretljivosti i stepenica za ulaz u more.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</si>
  <si>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</si>
  <si>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Popravak dijela oštećene željezne ograde u dužini od 3,50 m,komplet sa rezanjem tog dijela ,dobava i ugradba novog dijela 3,50x0,70cm sa prečkom u sredini kao postojeći dio.U stavku uračunati čišćenje postojeće željezne ograde ,miniziranje te farbanje uljanom bijelom bojom.Obračun po m'.</t>
  </si>
  <si>
    <r>
      <t>Stavka uključuje postavljanje čelične oplate i betoniranje oštećenog dijela rampe za osobe smanjene pokretljivosti i stepenica kao dogradnje betoniranjem na licu mjesta pod morem, betonom za podmorske radove, C35/45 upotrebom kontraktora. Oplatu izvesti na lice zida na mjestu oštećenja, odnosno mjestu sanacije sa svim potrebnim učvršćenjem za postojeći betonski dio rampe i stepenica. Čelična oplata u gornjem dijelu mora biti izrađena s "lijevkom" za betoniranje i provlačenje kontraktora, pogodno za uklanjanje betona u lijevku idućeg dana. Cjelokupan rad na licu mjesta se obavlja uz pomoć stručnog ronioca. U jediničnu cijenu betona potrebno je uključiti sve kako je navedeno u uvodu.                                                                                           Obračun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ugrađenog betona.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</si>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</sst>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[$€-1]_-;\-* #,##0.00\ [$€-1]_-;_-* &quot;-&quot;??\ [$€-1]_-;_-@_-"/>
    <numFmt numFmtId="165" formatCode="0.0"/>
    <numFmt numFmtId="166" formatCode="#,##0.00\ _k_n"/>
    <numFmt numFmtId="167" formatCode="#,##0.00\ &quot;kn&quot;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 CE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43" fontId="8" fillId="0" borderId="0" xfId="2" applyFont="1" applyFill="1"/>
    <xf numFmtId="43" fontId="9" fillId="0" borderId="0" xfId="2" applyFont="1" applyFill="1" applyAlignment="1">
      <alignment horizontal="right" vertical="center"/>
    </xf>
    <xf numFmtId="164" fontId="8" fillId="0" borderId="0" xfId="2" applyNumberFormat="1" applyFont="1" applyFill="1" applyAlignment="1">
      <alignment horizontal="center"/>
    </xf>
    <xf numFmtId="0" fontId="5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6" fontId="4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43" fontId="8" fillId="0" borderId="0" xfId="2" applyFont="1" applyFill="1" applyAlignment="1">
      <alignment vertical="center"/>
    </xf>
    <xf numFmtId="164" fontId="9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3" fontId="9" fillId="0" borderId="0" xfId="2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3" xfId="2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" fontId="10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164" fontId="8" fillId="0" borderId="0" xfId="2" applyNumberFormat="1" applyFont="1" applyFill="1" applyAlignment="1">
      <alignment horizontal="center" vertical="center"/>
    </xf>
    <xf numFmtId="16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11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/>
    <xf numFmtId="43" fontId="8" fillId="0" borderId="0" xfId="2" applyFont="1" applyFill="1" applyAlignment="1"/>
    <xf numFmtId="0" fontId="11" fillId="0" borderId="0" xfId="0" applyFont="1" applyFill="1" applyAlignment="1">
      <alignment horizontal="left" vertical="justify"/>
    </xf>
    <xf numFmtId="0" fontId="11" fillId="0" borderId="0" xfId="0" applyFont="1" applyFill="1" applyAlignment="1">
      <alignment horizontal="right"/>
    </xf>
    <xf numFmtId="43" fontId="11" fillId="0" borderId="0" xfId="2" applyFont="1" applyFill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164" fontId="9" fillId="0" borderId="0" xfId="2" applyNumberFormat="1" applyFont="1" applyFill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justify"/>
    </xf>
    <xf numFmtId="0" fontId="9" fillId="0" borderId="0" xfId="0" applyFont="1"/>
    <xf numFmtId="0" fontId="11" fillId="0" borderId="0" xfId="0" applyFont="1" applyAlignment="1">
      <alignment horizontal="left" vertical="justify"/>
    </xf>
    <xf numFmtId="43" fontId="11" fillId="0" borderId="0" xfId="2" applyFont="1" applyAlignment="1">
      <alignment horizontal="right" vertical="center"/>
    </xf>
    <xf numFmtId="164" fontId="11" fillId="0" borderId="0" xfId="2" applyNumberFormat="1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Alignment="1"/>
    <xf numFmtId="43" fontId="12" fillId="0" borderId="0" xfId="2" applyFont="1" applyFill="1" applyAlignment="1"/>
    <xf numFmtId="0" fontId="9" fillId="0" borderId="0" xfId="0" applyFont="1" applyFill="1" applyAlignment="1">
      <alignment horizontal="justify" vertical="top"/>
    </xf>
    <xf numFmtId="0" fontId="12" fillId="0" borderId="0" xfId="0" applyFont="1" applyFill="1" applyAlignment="1">
      <alignment horizontal="justify" vertical="top"/>
    </xf>
    <xf numFmtId="43" fontId="12" fillId="0" borderId="0" xfId="2" applyFont="1" applyFill="1" applyAlignment="1">
      <alignment horizontal="justify" vertical="top"/>
    </xf>
    <xf numFmtId="164" fontId="11" fillId="0" borderId="0" xfId="2" applyNumberFormat="1" applyFont="1" applyFill="1" applyAlignment="1">
      <alignment horizontal="justify" vertical="top"/>
    </xf>
    <xf numFmtId="0" fontId="11" fillId="0" borderId="0" xfId="0" applyFont="1" applyFill="1" applyAlignment="1">
      <alignment horizontal="justify" vertical="top"/>
    </xf>
    <xf numFmtId="43" fontId="11" fillId="0" borderId="0" xfId="2" applyFont="1" applyFill="1" applyAlignment="1">
      <alignment horizontal="justify" vertical="top"/>
    </xf>
    <xf numFmtId="0" fontId="8" fillId="0" borderId="0" xfId="0" applyFont="1" applyAlignment="1">
      <alignment horizontal="justify" vertical="top"/>
    </xf>
    <xf numFmtId="164" fontId="9" fillId="0" borderId="0" xfId="2" applyNumberFormat="1" applyFont="1" applyFill="1" applyAlignment="1">
      <alignment horizontal="justify" vertical="top"/>
    </xf>
    <xf numFmtId="0" fontId="12" fillId="0" borderId="0" xfId="0" applyNumberFormat="1" applyFont="1" applyAlignment="1">
      <alignment horizontal="center"/>
    </xf>
    <xf numFmtId="0" fontId="9" fillId="0" borderId="0" xfId="0" quotePrefix="1" applyFont="1" applyFill="1" applyAlignment="1">
      <alignment horizontal="center" vertical="top"/>
    </xf>
    <xf numFmtId="0" fontId="9" fillId="0" borderId="0" xfId="0" applyFont="1" applyFill="1" applyAlignment="1"/>
    <xf numFmtId="0" fontId="0" fillId="0" borderId="0" xfId="0" applyAlignment="1">
      <alignment wrapText="1"/>
    </xf>
    <xf numFmtId="0" fontId="8" fillId="0" borderId="0" xfId="0" applyFont="1" applyFill="1"/>
    <xf numFmtId="164" fontId="8" fillId="0" borderId="0" xfId="0" applyNumberFormat="1" applyFont="1" applyFill="1"/>
    <xf numFmtId="164" fontId="8" fillId="0" borderId="0" xfId="2" applyNumberFormat="1" applyFont="1" applyFill="1"/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2" fontId="9" fillId="0" borderId="0" xfId="0" applyNumberFormat="1" applyFont="1" applyFill="1" applyBorder="1" applyAlignment="1">
      <alignment horizontal="left" vertical="top"/>
    </xf>
    <xf numFmtId="43" fontId="17" fillId="0" borderId="0" xfId="2" applyFont="1" applyFill="1"/>
    <xf numFmtId="0" fontId="11" fillId="0" borderId="0" xfId="0" applyFont="1" applyFill="1"/>
    <xf numFmtId="0" fontId="9" fillId="0" borderId="0" xfId="0" applyFont="1" applyFill="1" applyAlignment="1">
      <alignment horizontal="left" vertical="top"/>
    </xf>
    <xf numFmtId="43" fontId="9" fillId="0" borderId="0" xfId="2" applyFont="1" applyFill="1" applyAlignment="1">
      <alignment horizontal="left" vertical="justify"/>
    </xf>
    <xf numFmtId="164" fontId="9" fillId="0" borderId="0" xfId="2" applyNumberFormat="1" applyFont="1" applyFill="1" applyAlignment="1">
      <alignment horizontal="center" vertical="justify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43" fontId="17" fillId="0" borderId="0" xfId="2" applyFont="1" applyFill="1" applyAlignment="1">
      <alignment horizontal="right" vertical="center"/>
    </xf>
    <xf numFmtId="1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justify"/>
    </xf>
    <xf numFmtId="0" fontId="9" fillId="0" borderId="0" xfId="0" applyFont="1" applyFill="1" applyBorder="1"/>
    <xf numFmtId="43" fontId="17" fillId="0" borderId="0" xfId="2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43" fontId="9" fillId="0" borderId="0" xfId="2" applyFont="1" applyAlignment="1">
      <alignment horizontal="right"/>
    </xf>
    <xf numFmtId="164" fontId="9" fillId="0" borderId="0" xfId="2" applyNumberFormat="1" applyFont="1" applyAlignment="1">
      <alignment horizontal="center"/>
    </xf>
    <xf numFmtId="0" fontId="8" fillId="0" borderId="0" xfId="0" applyFont="1" applyFill="1" applyAlignment="1">
      <alignment horizontal="justify" vertical="top"/>
    </xf>
    <xf numFmtId="43" fontId="9" fillId="0" borderId="0" xfId="2" applyFont="1" applyAlignment="1"/>
    <xf numFmtId="0" fontId="9" fillId="0" borderId="0" xfId="0" applyFont="1" applyAlignment="1">
      <alignment horizontal="right" vertical="top"/>
    </xf>
    <xf numFmtId="43" fontId="9" fillId="0" borderId="0" xfId="2" applyFont="1" applyFill="1" applyAlignment="1">
      <alignment horizontal="right"/>
    </xf>
    <xf numFmtId="0" fontId="5" fillId="0" borderId="3" xfId="0" applyFont="1" applyBorder="1" applyAlignment="1">
      <alignment vertical="center"/>
    </xf>
    <xf numFmtId="43" fontId="5" fillId="0" borderId="3" xfId="2" applyFont="1" applyBorder="1" applyAlignment="1">
      <alignment vertical="center"/>
    </xf>
    <xf numFmtId="43" fontId="5" fillId="0" borderId="3" xfId="2" applyFont="1" applyFill="1" applyBorder="1" applyAlignment="1">
      <alignment vertical="center"/>
    </xf>
    <xf numFmtId="43" fontId="9" fillId="0" borderId="3" xfId="2" applyFont="1" applyBorder="1" applyAlignment="1">
      <alignment horizontal="right" vertical="center"/>
    </xf>
    <xf numFmtId="164" fontId="5" fillId="0" borderId="4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justify" vertical="top"/>
    </xf>
    <xf numFmtId="43" fontId="8" fillId="0" borderId="0" xfId="2" applyFont="1"/>
    <xf numFmtId="43" fontId="9" fillId="0" borderId="0" xfId="2" applyFont="1" applyAlignment="1">
      <alignment horizontal="right" vertical="center"/>
    </xf>
    <xf numFmtId="164" fontId="8" fillId="0" borderId="0" xfId="2" applyNumberFormat="1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9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/>
    </xf>
    <xf numFmtId="43" fontId="5" fillId="0" borderId="0" xfId="2" applyFont="1" applyFill="1" applyAlignment="1">
      <alignment horizontal="left" vertical="justify"/>
    </xf>
    <xf numFmtId="0" fontId="9" fillId="0" borderId="0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vertical="top"/>
    </xf>
    <xf numFmtId="1" fontId="9" fillId="0" borderId="0" xfId="0" applyNumberFormat="1" applyFont="1" applyFill="1" applyAlignment="1">
      <alignment horizontal="right"/>
    </xf>
    <xf numFmtId="43" fontId="9" fillId="0" borderId="0" xfId="2" applyFont="1" applyFill="1" applyAlignment="1">
      <alignment horizontal="center"/>
    </xf>
    <xf numFmtId="0" fontId="5" fillId="0" borderId="0" xfId="0" quotePrefix="1" applyFont="1" applyFill="1" applyAlignment="1">
      <alignment horizontal="center" vertical="top"/>
    </xf>
    <xf numFmtId="164" fontId="8" fillId="0" borderId="0" xfId="2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vertical="justify"/>
    </xf>
    <xf numFmtId="43" fontId="9" fillId="0" borderId="0" xfId="2" quotePrefix="1" applyFont="1" applyFill="1" applyBorder="1" applyAlignment="1">
      <alignment vertical="justify"/>
    </xf>
    <xf numFmtId="43" fontId="9" fillId="0" borderId="0" xfId="2" quotePrefix="1" applyFont="1" applyFill="1" applyBorder="1" applyAlignment="1">
      <alignment horizontal="right" vertical="justify"/>
    </xf>
    <xf numFmtId="165" fontId="9" fillId="0" borderId="0" xfId="0" applyNumberFormat="1" applyFont="1" applyFill="1" applyAlignment="1">
      <alignment horizontal="right"/>
    </xf>
    <xf numFmtId="0" fontId="9" fillId="0" borderId="0" xfId="0" quotePrefix="1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justify" wrapText="1"/>
    </xf>
    <xf numFmtId="0" fontId="9" fillId="0" borderId="0" xfId="0" quotePrefix="1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vertical="justify" wrapText="1"/>
    </xf>
    <xf numFmtId="43" fontId="9" fillId="0" borderId="0" xfId="2" applyFont="1" applyFill="1" applyBorder="1" applyAlignment="1">
      <alignment vertical="justify" wrapText="1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justify" wrapText="1"/>
    </xf>
    <xf numFmtId="43" fontId="9" fillId="0" borderId="0" xfId="2" applyFont="1" applyBorder="1" applyAlignment="1">
      <alignment horizontal="right" vertical="justify" wrapText="1"/>
    </xf>
    <xf numFmtId="0" fontId="18" fillId="0" borderId="6" xfId="0" applyFont="1" applyBorder="1" applyAlignment="1">
      <alignment horizontal="center" vertical="top"/>
    </xf>
    <xf numFmtId="164" fontId="19" fillId="0" borderId="8" xfId="2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justify" vertical="top"/>
    </xf>
    <xf numFmtId="0" fontId="5" fillId="0" borderId="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64" fontId="19" fillId="0" borderId="0" xfId="2" applyNumberFormat="1" applyFont="1" applyFill="1" applyBorder="1" applyAlignment="1">
      <alignment horizontal="center" vertical="center"/>
    </xf>
    <xf numFmtId="43" fontId="10" fillId="0" borderId="0" xfId="2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9" fillId="0" borderId="8" xfId="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164" fontId="19" fillId="0" borderId="0" xfId="2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3" fontId="6" fillId="0" borderId="0" xfId="2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vertical="center"/>
    </xf>
    <xf numFmtId="0" fontId="8" fillId="0" borderId="0" xfId="0" applyFont="1"/>
    <xf numFmtId="164" fontId="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8" fillId="0" borderId="0" xfId="0" applyFont="1" applyBorder="1" applyAlignment="1">
      <alignment horizontal="right" vertical="top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wrapText="1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wrapText="1"/>
    </xf>
    <xf numFmtId="4" fontId="1" fillId="0" borderId="0" xfId="0" applyNumberFormat="1" applyFont="1"/>
    <xf numFmtId="2" fontId="0" fillId="0" borderId="0" xfId="0" applyNumberFormat="1"/>
    <xf numFmtId="0" fontId="0" fillId="0" borderId="0" xfId="0" applyAlignment="1">
      <alignment vertical="top"/>
    </xf>
    <xf numFmtId="0" fontId="2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top"/>
    </xf>
    <xf numFmtId="0" fontId="30" fillId="0" borderId="0" xfId="0" applyFont="1" applyAlignment="1">
      <alignment horizontal="center"/>
    </xf>
    <xf numFmtId="16" fontId="4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16" fontId="4" fillId="0" borderId="6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right" vertical="center"/>
    </xf>
    <xf numFmtId="43" fontId="18" fillId="0" borderId="0" xfId="2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32" fillId="0" borderId="0" xfId="0" applyFont="1"/>
    <xf numFmtId="0" fontId="31" fillId="0" borderId="0" xfId="0" applyFont="1"/>
    <xf numFmtId="4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166" fontId="31" fillId="0" borderId="0" xfId="0" applyNumberFormat="1" applyFont="1"/>
    <xf numFmtId="0" fontId="33" fillId="0" borderId="0" xfId="0" applyFont="1"/>
    <xf numFmtId="0" fontId="32" fillId="0" borderId="10" xfId="0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/>
    <xf numFmtId="0" fontId="34" fillId="0" borderId="0" xfId="0" applyFont="1"/>
    <xf numFmtId="0" fontId="9" fillId="0" borderId="0" xfId="0" applyFont="1" applyAlignment="1">
      <alignment horizontal="justify"/>
    </xf>
    <xf numFmtId="4" fontId="9" fillId="0" borderId="0" xfId="3" applyNumberFormat="1" applyFont="1" applyFill="1" applyBorder="1" applyAlignment="1" applyProtection="1">
      <alignment horizontal="center"/>
    </xf>
    <xf numFmtId="166" fontId="9" fillId="0" borderId="0" xfId="3" applyNumberFormat="1" applyFont="1" applyFill="1" applyBorder="1" applyAlignment="1" applyProtection="1">
      <alignment horizontal="center"/>
      <protection locked="0"/>
    </xf>
    <xf numFmtId="166" fontId="9" fillId="0" borderId="0" xfId="3" applyNumberFormat="1" applyFont="1" applyFill="1" applyBorder="1" applyAlignment="1" applyProtection="1"/>
    <xf numFmtId="0" fontId="9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166" fontId="5" fillId="4" borderId="10" xfId="0" applyNumberFormat="1" applyFont="1" applyFill="1" applyBorder="1"/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4" fontId="35" fillId="0" borderId="0" xfId="3" applyNumberFormat="1" applyFont="1" applyFill="1" applyBorder="1" applyAlignment="1" applyProtection="1">
      <alignment horizontal="center"/>
    </xf>
    <xf numFmtId="166" fontId="35" fillId="0" borderId="0" xfId="3" applyNumberFormat="1" applyFont="1" applyFill="1" applyBorder="1" applyAlignment="1" applyProtection="1">
      <alignment horizontal="center"/>
      <protection locked="0"/>
    </xf>
    <xf numFmtId="166" fontId="35" fillId="0" borderId="0" xfId="3" applyNumberFormat="1" applyFont="1" applyFill="1" applyBorder="1" applyAlignment="1" applyProtection="1"/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justify" vertical="top" wrapText="1"/>
    </xf>
    <xf numFmtId="4" fontId="5" fillId="0" borderId="0" xfId="3" applyNumberFormat="1" applyFont="1" applyFill="1" applyBorder="1" applyAlignment="1" applyProtection="1">
      <alignment horizontal="center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166" fontId="35" fillId="0" borderId="0" xfId="3" applyNumberFormat="1" applyFont="1" applyFill="1" applyBorder="1" applyAlignment="1" applyProtection="1">
      <alignment horizontal="center"/>
    </xf>
    <xf numFmtId="166" fontId="36" fillId="0" borderId="0" xfId="0" applyNumberFormat="1" applyFont="1"/>
    <xf numFmtId="0" fontId="5" fillId="0" borderId="0" xfId="0" applyFont="1" applyAlignment="1">
      <alignment horizontal="justify"/>
    </xf>
    <xf numFmtId="166" fontId="5" fillId="0" borderId="0" xfId="3" applyNumberFormat="1" applyFont="1" applyFill="1" applyBorder="1" applyAlignment="1" applyProtection="1">
      <alignment horizontal="center"/>
    </xf>
    <xf numFmtId="166" fontId="5" fillId="0" borderId="0" xfId="0" applyNumberFormat="1" applyFont="1"/>
    <xf numFmtId="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37" fillId="0" borderId="0" xfId="0" applyFont="1" applyAlignment="1">
      <alignment horizontal="justify"/>
    </xf>
    <xf numFmtId="0" fontId="33" fillId="0" borderId="0" xfId="0" applyFont="1" applyAlignment="1">
      <alignment horizontal="justify" vertical="top" wrapText="1"/>
    </xf>
    <xf numFmtId="0" fontId="28" fillId="0" borderId="0" xfId="0" applyFont="1"/>
    <xf numFmtId="0" fontId="23" fillId="0" borderId="0" xfId="0" applyFont="1"/>
    <xf numFmtId="4" fontId="23" fillId="0" borderId="0" xfId="2" applyNumberFormat="1" applyFont="1" applyFill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center"/>
    </xf>
    <xf numFmtId="167" fontId="3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left" vertical="center" indent="15"/>
    </xf>
    <xf numFmtId="0" fontId="0" fillId="0" borderId="0" xfId="0" applyAlignment="1">
      <alignment horizontal="justify"/>
    </xf>
    <xf numFmtId="4" fontId="33" fillId="0" borderId="0" xfId="2" applyNumberFormat="1" applyFont="1" applyFill="1" applyBorder="1" applyAlignment="1" applyProtection="1">
      <alignment horizontal="center"/>
    </xf>
    <xf numFmtId="167" fontId="33" fillId="0" borderId="0" xfId="2" applyNumberFormat="1" applyFont="1" applyFill="1" applyBorder="1" applyAlignment="1" applyProtection="1">
      <alignment horizontal="center"/>
    </xf>
    <xf numFmtId="4" fontId="33" fillId="0" borderId="0" xfId="3" applyNumberFormat="1" applyFont="1" applyFill="1" applyBorder="1" applyAlignment="1" applyProtection="1">
      <alignment horizontal="center"/>
    </xf>
    <xf numFmtId="167" fontId="33" fillId="0" borderId="0" xfId="3" applyNumberFormat="1" applyFont="1" applyFill="1" applyBorder="1" applyAlignment="1" applyProtection="1">
      <alignment horizontal="center"/>
    </xf>
    <xf numFmtId="0" fontId="0" fillId="0" borderId="5" xfId="0" applyBorder="1"/>
    <xf numFmtId="0" fontId="28" fillId="0" borderId="5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" fontId="1" fillId="0" borderId="1" xfId="0" applyNumberFormat="1" applyFont="1" applyBorder="1"/>
    <xf numFmtId="2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2" fontId="9" fillId="0" borderId="0" xfId="0" applyNumberFormat="1" applyFont="1" applyFill="1"/>
    <xf numFmtId="2" fontId="9" fillId="0" borderId="0" xfId="0" applyNumberFormat="1" applyFont="1" applyAlignment="1"/>
    <xf numFmtId="0" fontId="30" fillId="0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right"/>
    </xf>
    <xf numFmtId="0" fontId="3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30" fillId="5" borderId="0" xfId="0" applyFont="1" applyFill="1" applyAlignment="1">
      <alignment horizontal="center"/>
    </xf>
    <xf numFmtId="0" fontId="31" fillId="3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0" applyFont="1" applyFill="1" applyAlignment="1"/>
    <xf numFmtId="0" fontId="9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Alignment="1"/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quotePrefix="1" applyFont="1" applyFill="1" applyBorder="1" applyAlignment="1">
      <alignment horizontal="justify" vertical="top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left" vertical="justify" wrapText="1"/>
    </xf>
    <xf numFmtId="0" fontId="9" fillId="0" borderId="0" xfId="0" applyFont="1" applyFill="1" applyAlignment="1">
      <alignment horizontal="justify" vertical="top" wrapText="1" shrinkToFit="1"/>
    </xf>
    <xf numFmtId="0" fontId="9" fillId="0" borderId="0" xfId="0" quotePrefix="1" applyFont="1" applyFill="1" applyAlignment="1">
      <alignment horizontal="justify" vertical="top" shrinkToFit="1"/>
    </xf>
    <xf numFmtId="0" fontId="0" fillId="0" borderId="0" xfId="0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justify" vertical="center"/>
    </xf>
    <xf numFmtId="0" fontId="0" fillId="0" borderId="3" xfId="0" applyBorder="1" applyAlignment="1">
      <alignment vertical="center"/>
    </xf>
    <xf numFmtId="43" fontId="23" fillId="0" borderId="0" xfId="2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7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0" fillId="0" borderId="0" xfId="0" applyFont="1" applyAlignment="1">
      <alignment horizontal="justify" vertical="top" wrapText="1"/>
    </xf>
    <xf numFmtId="43" fontId="9" fillId="0" borderId="0" xfId="2" applyFont="1" applyAlignment="1">
      <alignment horizontal="center" vertical="center"/>
    </xf>
    <xf numFmtId="0" fontId="8" fillId="0" borderId="0" xfId="0" applyFont="1" applyAlignment="1">
      <alignment horizontal="center"/>
    </xf>
    <xf numFmtId="43" fontId="21" fillId="0" borderId="2" xfId="2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3" fillId="0" borderId="5" xfId="0" applyFont="1" applyBorder="1"/>
    <xf numFmtId="0" fontId="28" fillId="0" borderId="5" xfId="0" applyFont="1" applyBorder="1"/>
    <xf numFmtId="4" fontId="23" fillId="0" borderId="11" xfId="2" applyNumberFormat="1" applyFont="1" applyFill="1" applyBorder="1" applyAlignment="1" applyProtection="1">
      <alignment horizontal="center"/>
    </xf>
    <xf numFmtId="0" fontId="2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/>
    <xf numFmtId="0" fontId="0" fillId="0" borderId="0" xfId="0"/>
    <xf numFmtId="0" fontId="30" fillId="0" borderId="0" xfId="0" applyFont="1" applyAlignment="1">
      <alignment horizontal="left"/>
    </xf>
    <xf numFmtId="0" fontId="33" fillId="0" borderId="5" xfId="0" applyFont="1" applyBorder="1"/>
    <xf numFmtId="0" fontId="0" fillId="0" borderId="5" xfId="0" applyBorder="1"/>
    <xf numFmtId="0" fontId="23" fillId="0" borderId="0" xfId="0" applyFont="1"/>
    <xf numFmtId="0" fontId="28" fillId="0" borderId="0" xfId="0" applyFont="1"/>
    <xf numFmtId="0" fontId="42" fillId="0" borderId="0" xfId="0" applyFont="1" applyAlignment="1">
      <alignment vertical="top"/>
    </xf>
    <xf numFmtId="4" fontId="43" fillId="0" borderId="0" xfId="0" applyNumberFormat="1" applyFont="1" applyAlignment="1">
      <alignment wrapText="1"/>
    </xf>
    <xf numFmtId="0" fontId="43" fillId="0" borderId="0" xfId="0" applyFont="1"/>
    <xf numFmtId="2" fontId="43" fillId="0" borderId="0" xfId="0" applyNumberFormat="1" applyFont="1"/>
  </cellXfs>
  <cellStyles count="4">
    <cellStyle name="Normal 10" xfId="1" xr:uid="{00000000-0005-0000-0000-000000000000}"/>
    <cellStyle name="Normalno" xfId="0" builtinId="0"/>
    <cellStyle name="Zarez" xfId="3" builtinId="3"/>
    <cellStyle name="Zarez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3"/>
  <sheetViews>
    <sheetView showZeros="0" tabSelected="1" zoomScaleNormal="100" workbookViewId="0">
      <selection activeCell="H52" sqref="H52"/>
    </sheetView>
  </sheetViews>
  <sheetFormatPr defaultRowHeight="15" x14ac:dyDescent="0.25"/>
  <cols>
    <col min="1" max="1" width="6" customWidth="1"/>
    <col min="2" max="2" width="54.140625" customWidth="1"/>
    <col min="3" max="3" width="6.85546875" customWidth="1"/>
    <col min="4" max="4" width="7.7109375" customWidth="1"/>
  </cols>
  <sheetData>
    <row r="2" spans="1:6" ht="15.75" x14ac:dyDescent="0.25">
      <c r="A2" s="262" t="s">
        <v>234</v>
      </c>
      <c r="B2" s="263"/>
      <c r="C2" s="263"/>
      <c r="D2" s="263"/>
      <c r="E2" s="263"/>
      <c r="F2" s="264"/>
    </row>
    <row r="4" spans="1:6" ht="15.75" x14ac:dyDescent="0.25">
      <c r="A4" s="265" t="s">
        <v>235</v>
      </c>
      <c r="B4" s="265"/>
      <c r="C4" s="265"/>
      <c r="D4" s="265"/>
      <c r="E4" s="265"/>
      <c r="F4" s="265"/>
    </row>
    <row r="5" spans="1:6" ht="15.75" x14ac:dyDescent="0.25">
      <c r="A5" s="257"/>
      <c r="B5" s="257"/>
      <c r="C5" s="257"/>
      <c r="D5" s="257"/>
      <c r="E5" s="257"/>
      <c r="F5" s="257"/>
    </row>
    <row r="6" spans="1:6" ht="15.75" x14ac:dyDescent="0.25">
      <c r="A6" s="268" t="s">
        <v>254</v>
      </c>
      <c r="B6" s="269"/>
      <c r="C6" s="269"/>
      <c r="D6" s="269"/>
      <c r="E6" s="269"/>
      <c r="F6" s="269"/>
    </row>
    <row r="8" spans="1:6" ht="15" customHeight="1" x14ac:dyDescent="0.25">
      <c r="B8" s="261" t="s">
        <v>232</v>
      </c>
    </row>
    <row r="9" spans="1:6" x14ac:dyDescent="0.25">
      <c r="B9" s="261"/>
    </row>
    <row r="10" spans="1:6" x14ac:dyDescent="0.25">
      <c r="B10" s="261"/>
    </row>
    <row r="11" spans="1:6" x14ac:dyDescent="0.25">
      <c r="B11" s="261"/>
    </row>
    <row r="12" spans="1:6" x14ac:dyDescent="0.25">
      <c r="B12" s="261"/>
    </row>
    <row r="13" spans="1:6" ht="48.75" customHeight="1" x14ac:dyDescent="0.25">
      <c r="B13" s="261"/>
    </row>
    <row r="14" spans="1:6" ht="41.25" customHeight="1" x14ac:dyDescent="0.25">
      <c r="A14" s="185"/>
      <c r="B14" s="186"/>
      <c r="C14" s="266" t="s">
        <v>22</v>
      </c>
      <c r="D14" s="266" t="s">
        <v>23</v>
      </c>
      <c r="E14" s="266" t="s">
        <v>236</v>
      </c>
      <c r="F14" s="266" t="s">
        <v>239</v>
      </c>
    </row>
    <row r="15" spans="1:6" x14ac:dyDescent="0.25">
      <c r="A15" s="185" t="s">
        <v>237</v>
      </c>
      <c r="B15" s="186" t="s">
        <v>21</v>
      </c>
      <c r="C15" s="267"/>
      <c r="D15" s="267"/>
      <c r="E15" s="267"/>
      <c r="F15" s="267"/>
    </row>
    <row r="16" spans="1:6" x14ac:dyDescent="0.25">
      <c r="A16" s="185"/>
      <c r="B16" s="186"/>
      <c r="C16" s="267"/>
      <c r="D16" s="267"/>
      <c r="E16" s="267"/>
      <c r="F16" s="267"/>
    </row>
    <row r="17" spans="1:6" x14ac:dyDescent="0.25">
      <c r="B17" s="1"/>
    </row>
    <row r="18" spans="1:6" ht="63.75" customHeight="1" x14ac:dyDescent="0.25">
      <c r="A18" s="166" t="s">
        <v>0</v>
      </c>
      <c r="B18" s="1" t="s">
        <v>1</v>
      </c>
    </row>
    <row r="19" spans="1:6" x14ac:dyDescent="0.25">
      <c r="A19" s="167"/>
      <c r="B19" s="1"/>
      <c r="C19" t="s">
        <v>2</v>
      </c>
      <c r="D19" s="165">
        <v>2</v>
      </c>
      <c r="E19" s="173">
        <v>0</v>
      </c>
      <c r="F19" s="170">
        <f>D19*E19</f>
        <v>0</v>
      </c>
    </row>
    <row r="20" spans="1:6" x14ac:dyDescent="0.25">
      <c r="A20" s="167"/>
      <c r="B20" s="1"/>
      <c r="D20" s="165"/>
      <c r="E20" s="173"/>
      <c r="F20" s="170"/>
    </row>
    <row r="21" spans="1:6" x14ac:dyDescent="0.25">
      <c r="A21" s="167"/>
      <c r="B21" s="1"/>
      <c r="D21" s="165"/>
      <c r="E21" s="173"/>
      <c r="F21" s="170"/>
    </row>
    <row r="22" spans="1:6" ht="105" x14ac:dyDescent="0.25">
      <c r="A22" s="167" t="s">
        <v>3</v>
      </c>
      <c r="B22" s="1" t="s">
        <v>7</v>
      </c>
      <c r="D22" s="165"/>
      <c r="E22" s="173"/>
      <c r="F22" s="170"/>
    </row>
    <row r="23" spans="1:6" ht="17.25" x14ac:dyDescent="0.25">
      <c r="A23" s="167"/>
      <c r="B23" s="1"/>
      <c r="C23" t="s">
        <v>261</v>
      </c>
      <c r="D23" s="165">
        <v>65</v>
      </c>
      <c r="E23" s="173">
        <v>0</v>
      </c>
      <c r="F23" s="170">
        <f t="shared" ref="F23:F31" si="0">D23*E23</f>
        <v>0</v>
      </c>
    </row>
    <row r="24" spans="1:6" x14ac:dyDescent="0.25">
      <c r="A24" s="167"/>
      <c r="B24" s="1"/>
      <c r="D24" s="165"/>
      <c r="E24" s="173"/>
      <c r="F24" s="170"/>
    </row>
    <row r="25" spans="1:6" x14ac:dyDescent="0.25">
      <c r="A25" s="167"/>
      <c r="B25" s="1"/>
      <c r="D25" s="165"/>
      <c r="E25" s="173"/>
      <c r="F25" s="170"/>
    </row>
    <row r="26" spans="1:6" x14ac:dyDescent="0.25">
      <c r="A26" s="167"/>
      <c r="B26" s="1"/>
      <c r="D26" s="165"/>
      <c r="E26" s="173"/>
      <c r="F26" s="170"/>
    </row>
    <row r="27" spans="1:6" ht="60" x14ac:dyDescent="0.25">
      <c r="A27" s="167" t="s">
        <v>4</v>
      </c>
      <c r="B27" s="1" t="s">
        <v>217</v>
      </c>
      <c r="D27" s="165"/>
      <c r="E27" s="173"/>
      <c r="F27" s="170"/>
    </row>
    <row r="28" spans="1:6" ht="17.25" x14ac:dyDescent="0.25">
      <c r="A28" s="167"/>
      <c r="B28" s="1"/>
      <c r="C28" s="184" t="s">
        <v>261</v>
      </c>
      <c r="D28" s="165">
        <v>75</v>
      </c>
      <c r="E28" s="173">
        <v>0</v>
      </c>
      <c r="F28" s="170">
        <f t="shared" si="0"/>
        <v>0</v>
      </c>
    </row>
    <row r="29" spans="1:6" x14ac:dyDescent="0.25">
      <c r="A29" s="167"/>
      <c r="B29" s="1"/>
      <c r="D29" s="165"/>
      <c r="E29" s="173"/>
      <c r="F29" s="170"/>
    </row>
    <row r="30" spans="1:6" ht="90" x14ac:dyDescent="0.25">
      <c r="A30" s="167" t="s">
        <v>5</v>
      </c>
      <c r="B30" s="1" t="s">
        <v>262</v>
      </c>
      <c r="D30" s="165"/>
      <c r="E30" s="173"/>
      <c r="F30" s="170"/>
    </row>
    <row r="31" spans="1:6" x14ac:dyDescent="0.25">
      <c r="A31" s="167"/>
      <c r="B31" s="1"/>
      <c r="C31" t="s">
        <v>176</v>
      </c>
      <c r="D31" s="165">
        <v>40</v>
      </c>
      <c r="E31" s="173">
        <v>0</v>
      </c>
      <c r="F31" s="170">
        <f t="shared" si="0"/>
        <v>0</v>
      </c>
    </row>
    <row r="32" spans="1:6" x14ac:dyDescent="0.25">
      <c r="A32" s="167"/>
      <c r="B32" s="1"/>
      <c r="D32" s="165"/>
      <c r="E32" s="173"/>
      <c r="F32" s="170"/>
    </row>
    <row r="33" spans="1:15" x14ac:dyDescent="0.25">
      <c r="F33" s="170"/>
    </row>
    <row r="34" spans="1:15" x14ac:dyDescent="0.25">
      <c r="A34" s="169" t="s">
        <v>6</v>
      </c>
      <c r="B34" s="175" t="s">
        <v>225</v>
      </c>
      <c r="F34" s="170"/>
    </row>
    <row r="35" spans="1:15" ht="140.25" x14ac:dyDescent="0.25">
      <c r="B35" s="176" t="s">
        <v>229</v>
      </c>
      <c r="F35" s="170"/>
    </row>
    <row r="36" spans="1:15" x14ac:dyDescent="0.25">
      <c r="B36" s="176" t="s">
        <v>226</v>
      </c>
      <c r="F36" s="170"/>
    </row>
    <row r="37" spans="1:15" x14ac:dyDescent="0.25">
      <c r="B37" s="177" t="s">
        <v>227</v>
      </c>
      <c r="F37" s="170"/>
    </row>
    <row r="38" spans="1:15" x14ac:dyDescent="0.25">
      <c r="B38" s="177" t="s">
        <v>228</v>
      </c>
      <c r="F38" s="170"/>
    </row>
    <row r="39" spans="1:15" x14ac:dyDescent="0.25">
      <c r="B39" s="177"/>
      <c r="C39" t="s">
        <v>2</v>
      </c>
      <c r="D39" s="165">
        <v>2</v>
      </c>
      <c r="E39" s="170">
        <v>0</v>
      </c>
      <c r="F39" s="170">
        <f>D39*E39</f>
        <v>0</v>
      </c>
    </row>
    <row r="40" spans="1:15" x14ac:dyDescent="0.25">
      <c r="B40" s="177"/>
      <c r="F40" s="170"/>
    </row>
    <row r="41" spans="1:15" x14ac:dyDescent="0.25">
      <c r="A41" s="174"/>
      <c r="B41" s="178" t="s">
        <v>223</v>
      </c>
      <c r="C41" s="69"/>
      <c r="D41" s="69"/>
      <c r="E41" s="69"/>
      <c r="F41" s="171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77.75" customHeight="1" x14ac:dyDescent="0.25">
      <c r="A42" s="166" t="s">
        <v>8</v>
      </c>
      <c r="B42" s="69" t="s">
        <v>218</v>
      </c>
      <c r="C42" s="69"/>
      <c r="D42" s="69"/>
      <c r="E42" s="69"/>
      <c r="F42" s="171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45" x14ac:dyDescent="0.25">
      <c r="A43" s="169"/>
      <c r="B43" s="69" t="s">
        <v>219</v>
      </c>
      <c r="C43" s="69"/>
      <c r="D43" s="69"/>
      <c r="E43" s="69"/>
      <c r="F43" s="171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23.25" customHeight="1" x14ac:dyDescent="0.25">
      <c r="A44" s="169"/>
      <c r="B44" s="69"/>
      <c r="C44" s="69" t="s">
        <v>231</v>
      </c>
      <c r="D44" s="181">
        <v>1</v>
      </c>
      <c r="E44" s="171">
        <v>0</v>
      </c>
      <c r="F44" s="171">
        <f>D44*E44</f>
        <v>0</v>
      </c>
      <c r="G44" s="69"/>
      <c r="H44" s="69"/>
      <c r="I44" s="69"/>
      <c r="J44" s="69"/>
      <c r="K44" s="69"/>
      <c r="L44" s="69"/>
      <c r="M44" s="69"/>
      <c r="N44" s="69"/>
      <c r="O44" s="69"/>
    </row>
    <row r="45" spans="1:15" x14ac:dyDescent="0.25">
      <c r="A45" s="169"/>
      <c r="F45" s="171"/>
    </row>
    <row r="46" spans="1:15" x14ac:dyDescent="0.25">
      <c r="A46" s="169"/>
      <c r="B46" s="172" t="s">
        <v>224</v>
      </c>
      <c r="F46" s="171"/>
    </row>
    <row r="47" spans="1:15" ht="30" x14ac:dyDescent="0.25">
      <c r="A47" s="167" t="s">
        <v>9</v>
      </c>
      <c r="B47" s="171" t="s">
        <v>220</v>
      </c>
      <c r="F47" s="171"/>
    </row>
    <row r="48" spans="1:15" ht="180" x14ac:dyDescent="0.25">
      <c r="B48" s="69" t="s">
        <v>221</v>
      </c>
      <c r="F48" s="171"/>
    </row>
    <row r="49" spans="1:6" ht="45" x14ac:dyDescent="0.25">
      <c r="B49" s="69" t="s">
        <v>222</v>
      </c>
      <c r="F49" s="171"/>
    </row>
    <row r="50" spans="1:6" x14ac:dyDescent="0.25">
      <c r="B50" s="69"/>
      <c r="C50" t="s">
        <v>230</v>
      </c>
      <c r="D50" s="179">
        <v>1</v>
      </c>
      <c r="E50" s="170">
        <v>0</v>
      </c>
      <c r="F50" s="171">
        <f t="shared" ref="F50" si="1">D50*E50</f>
        <v>0</v>
      </c>
    </row>
    <row r="51" spans="1:6" s="184" customFormat="1" x14ac:dyDescent="0.25">
      <c r="B51" s="183"/>
      <c r="D51" s="179"/>
      <c r="E51" s="170"/>
      <c r="F51" s="171"/>
    </row>
    <row r="52" spans="1:6" ht="30" x14ac:dyDescent="0.25">
      <c r="A52" s="337" t="s">
        <v>10</v>
      </c>
      <c r="B52" s="338" t="s">
        <v>260</v>
      </c>
      <c r="C52" s="339"/>
      <c r="D52" s="339"/>
      <c r="F52" s="170"/>
    </row>
    <row r="53" spans="1:6" s="184" customFormat="1" ht="212.25" x14ac:dyDescent="0.25">
      <c r="A53" s="337"/>
      <c r="B53" s="338" t="s">
        <v>263</v>
      </c>
      <c r="C53" s="339"/>
      <c r="D53" s="339"/>
      <c r="F53" s="170"/>
    </row>
    <row r="54" spans="1:6" s="184" customFormat="1" ht="17.25" x14ac:dyDescent="0.25">
      <c r="A54" s="337"/>
      <c r="B54" s="338"/>
      <c r="C54" s="339" t="s">
        <v>264</v>
      </c>
      <c r="D54" s="340">
        <v>4</v>
      </c>
      <c r="F54" s="170"/>
    </row>
    <row r="55" spans="1:6" x14ac:dyDescent="0.25">
      <c r="B55" s="171"/>
      <c r="F55" s="170"/>
    </row>
    <row r="56" spans="1:6" ht="15.75" thickBot="1" x14ac:dyDescent="0.3">
      <c r="B56" s="168" t="s">
        <v>249</v>
      </c>
      <c r="C56" s="2"/>
      <c r="D56" s="2"/>
      <c r="E56" s="2"/>
      <c r="F56" s="252">
        <f>SUM(F19:F55)</f>
        <v>0</v>
      </c>
    </row>
    <row r="57" spans="1:6" ht="15.75" thickTop="1" x14ac:dyDescent="0.25">
      <c r="B57" s="69"/>
    </row>
    <row r="58" spans="1:6" x14ac:dyDescent="0.25">
      <c r="B58" s="69"/>
    </row>
    <row r="59" spans="1:6" x14ac:dyDescent="0.25">
      <c r="B59" s="69"/>
    </row>
    <row r="60" spans="1:6" x14ac:dyDescent="0.25">
      <c r="B60" s="69"/>
    </row>
    <row r="61" spans="1:6" x14ac:dyDescent="0.25">
      <c r="B61" s="69"/>
    </row>
    <row r="62" spans="1:6" x14ac:dyDescent="0.25">
      <c r="B62" s="69"/>
    </row>
    <row r="63" spans="1:6" x14ac:dyDescent="0.25">
      <c r="B63" s="69"/>
    </row>
  </sheetData>
  <mergeCells count="8">
    <mergeCell ref="B8:B13"/>
    <mergeCell ref="A2:F2"/>
    <mergeCell ref="A4:F4"/>
    <mergeCell ref="C14:C16"/>
    <mergeCell ref="D14:D16"/>
    <mergeCell ref="E14:E16"/>
    <mergeCell ref="F14:F16"/>
    <mergeCell ref="A6:F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93"/>
  <sheetViews>
    <sheetView topLeftCell="A205" zoomScaleNormal="100" zoomScaleSheetLayoutView="90" workbookViewId="0">
      <selection activeCell="Q352" sqref="Q352"/>
    </sheetView>
  </sheetViews>
  <sheetFormatPr defaultRowHeight="15.75" x14ac:dyDescent="0.25"/>
  <cols>
    <col min="1" max="1" width="6.140625" style="104" customWidth="1"/>
    <col min="2" max="2" width="1.28515625" style="104" customWidth="1"/>
    <col min="3" max="3" width="30.7109375" style="105" customWidth="1"/>
    <col min="4" max="4" width="11.42578125" style="91" customWidth="1"/>
    <col min="5" max="5" width="10.42578125" style="51" customWidth="1"/>
    <col min="6" max="6" width="6.7109375" style="106" customWidth="1"/>
    <col min="7" max="7" width="2.85546875" style="5" customWidth="1"/>
    <col min="8" max="8" width="12.5703125" style="107" customWidth="1"/>
    <col min="9" max="9" width="19.7109375" style="108" customWidth="1"/>
    <col min="10" max="10" width="9.140625" style="155"/>
    <col min="11" max="11" width="9.140625" style="155" customWidth="1"/>
    <col min="12" max="256" width="9.140625" style="155"/>
    <col min="257" max="257" width="6.140625" style="155" customWidth="1"/>
    <col min="258" max="258" width="1.28515625" style="155" customWidth="1"/>
    <col min="259" max="259" width="30.7109375" style="155" customWidth="1"/>
    <col min="260" max="260" width="11.42578125" style="155" customWidth="1"/>
    <col min="261" max="261" width="10.42578125" style="155" customWidth="1"/>
    <col min="262" max="262" width="6.7109375" style="155" customWidth="1"/>
    <col min="263" max="263" width="2.85546875" style="155" customWidth="1"/>
    <col min="264" max="264" width="12.5703125" style="155" customWidth="1"/>
    <col min="265" max="265" width="19.7109375" style="155" customWidth="1"/>
    <col min="266" max="266" width="9.140625" style="155"/>
    <col min="267" max="267" width="9.140625" style="155" customWidth="1"/>
    <col min="268" max="512" width="9.140625" style="155"/>
    <col min="513" max="513" width="6.140625" style="155" customWidth="1"/>
    <col min="514" max="514" width="1.28515625" style="155" customWidth="1"/>
    <col min="515" max="515" width="30.7109375" style="155" customWidth="1"/>
    <col min="516" max="516" width="11.42578125" style="155" customWidth="1"/>
    <col min="517" max="517" width="10.42578125" style="155" customWidth="1"/>
    <col min="518" max="518" width="6.7109375" style="155" customWidth="1"/>
    <col min="519" max="519" width="2.85546875" style="155" customWidth="1"/>
    <col min="520" max="520" width="12.5703125" style="155" customWidth="1"/>
    <col min="521" max="521" width="19.7109375" style="155" customWidth="1"/>
    <col min="522" max="522" width="9.140625" style="155"/>
    <col min="523" max="523" width="9.140625" style="155" customWidth="1"/>
    <col min="524" max="768" width="9.140625" style="155"/>
    <col min="769" max="769" width="6.140625" style="155" customWidth="1"/>
    <col min="770" max="770" width="1.28515625" style="155" customWidth="1"/>
    <col min="771" max="771" width="30.7109375" style="155" customWidth="1"/>
    <col min="772" max="772" width="11.42578125" style="155" customWidth="1"/>
    <col min="773" max="773" width="10.42578125" style="155" customWidth="1"/>
    <col min="774" max="774" width="6.7109375" style="155" customWidth="1"/>
    <col min="775" max="775" width="2.85546875" style="155" customWidth="1"/>
    <col min="776" max="776" width="12.5703125" style="155" customWidth="1"/>
    <col min="777" max="777" width="19.7109375" style="155" customWidth="1"/>
    <col min="778" max="778" width="9.140625" style="155"/>
    <col min="779" max="779" width="9.140625" style="155" customWidth="1"/>
    <col min="780" max="1024" width="9.140625" style="155"/>
    <col min="1025" max="1025" width="6.140625" style="155" customWidth="1"/>
    <col min="1026" max="1026" width="1.28515625" style="155" customWidth="1"/>
    <col min="1027" max="1027" width="30.7109375" style="155" customWidth="1"/>
    <col min="1028" max="1028" width="11.42578125" style="155" customWidth="1"/>
    <col min="1029" max="1029" width="10.42578125" style="155" customWidth="1"/>
    <col min="1030" max="1030" width="6.7109375" style="155" customWidth="1"/>
    <col min="1031" max="1031" width="2.85546875" style="155" customWidth="1"/>
    <col min="1032" max="1032" width="12.5703125" style="155" customWidth="1"/>
    <col min="1033" max="1033" width="19.7109375" style="155" customWidth="1"/>
    <col min="1034" max="1034" width="9.140625" style="155"/>
    <col min="1035" max="1035" width="9.140625" style="155" customWidth="1"/>
    <col min="1036" max="1280" width="9.140625" style="155"/>
    <col min="1281" max="1281" width="6.140625" style="155" customWidth="1"/>
    <col min="1282" max="1282" width="1.28515625" style="155" customWidth="1"/>
    <col min="1283" max="1283" width="30.7109375" style="155" customWidth="1"/>
    <col min="1284" max="1284" width="11.42578125" style="155" customWidth="1"/>
    <col min="1285" max="1285" width="10.42578125" style="155" customWidth="1"/>
    <col min="1286" max="1286" width="6.7109375" style="155" customWidth="1"/>
    <col min="1287" max="1287" width="2.85546875" style="155" customWidth="1"/>
    <col min="1288" max="1288" width="12.5703125" style="155" customWidth="1"/>
    <col min="1289" max="1289" width="19.7109375" style="155" customWidth="1"/>
    <col min="1290" max="1290" width="9.140625" style="155"/>
    <col min="1291" max="1291" width="9.140625" style="155" customWidth="1"/>
    <col min="1292" max="1536" width="9.140625" style="155"/>
    <col min="1537" max="1537" width="6.140625" style="155" customWidth="1"/>
    <col min="1538" max="1538" width="1.28515625" style="155" customWidth="1"/>
    <col min="1539" max="1539" width="30.7109375" style="155" customWidth="1"/>
    <col min="1540" max="1540" width="11.42578125" style="155" customWidth="1"/>
    <col min="1541" max="1541" width="10.42578125" style="155" customWidth="1"/>
    <col min="1542" max="1542" width="6.7109375" style="155" customWidth="1"/>
    <col min="1543" max="1543" width="2.85546875" style="155" customWidth="1"/>
    <col min="1544" max="1544" width="12.5703125" style="155" customWidth="1"/>
    <col min="1545" max="1545" width="19.7109375" style="155" customWidth="1"/>
    <col min="1546" max="1546" width="9.140625" style="155"/>
    <col min="1547" max="1547" width="9.140625" style="155" customWidth="1"/>
    <col min="1548" max="1792" width="9.140625" style="155"/>
    <col min="1793" max="1793" width="6.140625" style="155" customWidth="1"/>
    <col min="1794" max="1794" width="1.28515625" style="155" customWidth="1"/>
    <col min="1795" max="1795" width="30.7109375" style="155" customWidth="1"/>
    <col min="1796" max="1796" width="11.42578125" style="155" customWidth="1"/>
    <col min="1797" max="1797" width="10.42578125" style="155" customWidth="1"/>
    <col min="1798" max="1798" width="6.7109375" style="155" customWidth="1"/>
    <col min="1799" max="1799" width="2.85546875" style="155" customWidth="1"/>
    <col min="1800" max="1800" width="12.5703125" style="155" customWidth="1"/>
    <col min="1801" max="1801" width="19.7109375" style="155" customWidth="1"/>
    <col min="1802" max="1802" width="9.140625" style="155"/>
    <col min="1803" max="1803" width="9.140625" style="155" customWidth="1"/>
    <col min="1804" max="2048" width="9.140625" style="155"/>
    <col min="2049" max="2049" width="6.140625" style="155" customWidth="1"/>
    <col min="2050" max="2050" width="1.28515625" style="155" customWidth="1"/>
    <col min="2051" max="2051" width="30.7109375" style="155" customWidth="1"/>
    <col min="2052" max="2052" width="11.42578125" style="155" customWidth="1"/>
    <col min="2053" max="2053" width="10.42578125" style="155" customWidth="1"/>
    <col min="2054" max="2054" width="6.7109375" style="155" customWidth="1"/>
    <col min="2055" max="2055" width="2.85546875" style="155" customWidth="1"/>
    <col min="2056" max="2056" width="12.5703125" style="155" customWidth="1"/>
    <col min="2057" max="2057" width="19.7109375" style="155" customWidth="1"/>
    <col min="2058" max="2058" width="9.140625" style="155"/>
    <col min="2059" max="2059" width="9.140625" style="155" customWidth="1"/>
    <col min="2060" max="2304" width="9.140625" style="155"/>
    <col min="2305" max="2305" width="6.140625" style="155" customWidth="1"/>
    <col min="2306" max="2306" width="1.28515625" style="155" customWidth="1"/>
    <col min="2307" max="2307" width="30.7109375" style="155" customWidth="1"/>
    <col min="2308" max="2308" width="11.42578125" style="155" customWidth="1"/>
    <col min="2309" max="2309" width="10.42578125" style="155" customWidth="1"/>
    <col min="2310" max="2310" width="6.7109375" style="155" customWidth="1"/>
    <col min="2311" max="2311" width="2.85546875" style="155" customWidth="1"/>
    <col min="2312" max="2312" width="12.5703125" style="155" customWidth="1"/>
    <col min="2313" max="2313" width="19.7109375" style="155" customWidth="1"/>
    <col min="2314" max="2314" width="9.140625" style="155"/>
    <col min="2315" max="2315" width="9.140625" style="155" customWidth="1"/>
    <col min="2316" max="2560" width="9.140625" style="155"/>
    <col min="2561" max="2561" width="6.140625" style="155" customWidth="1"/>
    <col min="2562" max="2562" width="1.28515625" style="155" customWidth="1"/>
    <col min="2563" max="2563" width="30.7109375" style="155" customWidth="1"/>
    <col min="2564" max="2564" width="11.42578125" style="155" customWidth="1"/>
    <col min="2565" max="2565" width="10.42578125" style="155" customWidth="1"/>
    <col min="2566" max="2566" width="6.7109375" style="155" customWidth="1"/>
    <col min="2567" max="2567" width="2.85546875" style="155" customWidth="1"/>
    <col min="2568" max="2568" width="12.5703125" style="155" customWidth="1"/>
    <col min="2569" max="2569" width="19.7109375" style="155" customWidth="1"/>
    <col min="2570" max="2570" width="9.140625" style="155"/>
    <col min="2571" max="2571" width="9.140625" style="155" customWidth="1"/>
    <col min="2572" max="2816" width="9.140625" style="155"/>
    <col min="2817" max="2817" width="6.140625" style="155" customWidth="1"/>
    <col min="2818" max="2818" width="1.28515625" style="155" customWidth="1"/>
    <col min="2819" max="2819" width="30.7109375" style="155" customWidth="1"/>
    <col min="2820" max="2820" width="11.42578125" style="155" customWidth="1"/>
    <col min="2821" max="2821" width="10.42578125" style="155" customWidth="1"/>
    <col min="2822" max="2822" width="6.7109375" style="155" customWidth="1"/>
    <col min="2823" max="2823" width="2.85546875" style="155" customWidth="1"/>
    <col min="2824" max="2824" width="12.5703125" style="155" customWidth="1"/>
    <col min="2825" max="2825" width="19.7109375" style="155" customWidth="1"/>
    <col min="2826" max="2826" width="9.140625" style="155"/>
    <col min="2827" max="2827" width="9.140625" style="155" customWidth="1"/>
    <col min="2828" max="3072" width="9.140625" style="155"/>
    <col min="3073" max="3073" width="6.140625" style="155" customWidth="1"/>
    <col min="3074" max="3074" width="1.28515625" style="155" customWidth="1"/>
    <col min="3075" max="3075" width="30.7109375" style="155" customWidth="1"/>
    <col min="3076" max="3076" width="11.42578125" style="155" customWidth="1"/>
    <col min="3077" max="3077" width="10.42578125" style="155" customWidth="1"/>
    <col min="3078" max="3078" width="6.7109375" style="155" customWidth="1"/>
    <col min="3079" max="3079" width="2.85546875" style="155" customWidth="1"/>
    <col min="3080" max="3080" width="12.5703125" style="155" customWidth="1"/>
    <col min="3081" max="3081" width="19.7109375" style="155" customWidth="1"/>
    <col min="3082" max="3082" width="9.140625" style="155"/>
    <col min="3083" max="3083" width="9.140625" style="155" customWidth="1"/>
    <col min="3084" max="3328" width="9.140625" style="155"/>
    <col min="3329" max="3329" width="6.140625" style="155" customWidth="1"/>
    <col min="3330" max="3330" width="1.28515625" style="155" customWidth="1"/>
    <col min="3331" max="3331" width="30.7109375" style="155" customWidth="1"/>
    <col min="3332" max="3332" width="11.42578125" style="155" customWidth="1"/>
    <col min="3333" max="3333" width="10.42578125" style="155" customWidth="1"/>
    <col min="3334" max="3334" width="6.7109375" style="155" customWidth="1"/>
    <col min="3335" max="3335" width="2.85546875" style="155" customWidth="1"/>
    <col min="3336" max="3336" width="12.5703125" style="155" customWidth="1"/>
    <col min="3337" max="3337" width="19.7109375" style="155" customWidth="1"/>
    <col min="3338" max="3338" width="9.140625" style="155"/>
    <col min="3339" max="3339" width="9.140625" style="155" customWidth="1"/>
    <col min="3340" max="3584" width="9.140625" style="155"/>
    <col min="3585" max="3585" width="6.140625" style="155" customWidth="1"/>
    <col min="3586" max="3586" width="1.28515625" style="155" customWidth="1"/>
    <col min="3587" max="3587" width="30.7109375" style="155" customWidth="1"/>
    <col min="3588" max="3588" width="11.42578125" style="155" customWidth="1"/>
    <col min="3589" max="3589" width="10.42578125" style="155" customWidth="1"/>
    <col min="3590" max="3590" width="6.7109375" style="155" customWidth="1"/>
    <col min="3591" max="3591" width="2.85546875" style="155" customWidth="1"/>
    <col min="3592" max="3592" width="12.5703125" style="155" customWidth="1"/>
    <col min="3593" max="3593" width="19.7109375" style="155" customWidth="1"/>
    <col min="3594" max="3594" width="9.140625" style="155"/>
    <col min="3595" max="3595" width="9.140625" style="155" customWidth="1"/>
    <col min="3596" max="3840" width="9.140625" style="155"/>
    <col min="3841" max="3841" width="6.140625" style="155" customWidth="1"/>
    <col min="3842" max="3842" width="1.28515625" style="155" customWidth="1"/>
    <col min="3843" max="3843" width="30.7109375" style="155" customWidth="1"/>
    <col min="3844" max="3844" width="11.42578125" style="155" customWidth="1"/>
    <col min="3845" max="3845" width="10.42578125" style="155" customWidth="1"/>
    <col min="3846" max="3846" width="6.7109375" style="155" customWidth="1"/>
    <col min="3847" max="3847" width="2.85546875" style="155" customWidth="1"/>
    <col min="3848" max="3848" width="12.5703125" style="155" customWidth="1"/>
    <col min="3849" max="3849" width="19.7109375" style="155" customWidth="1"/>
    <col min="3850" max="3850" width="9.140625" style="155"/>
    <col min="3851" max="3851" width="9.140625" style="155" customWidth="1"/>
    <col min="3852" max="4096" width="9.140625" style="155"/>
    <col min="4097" max="4097" width="6.140625" style="155" customWidth="1"/>
    <col min="4098" max="4098" width="1.28515625" style="155" customWidth="1"/>
    <col min="4099" max="4099" width="30.7109375" style="155" customWidth="1"/>
    <col min="4100" max="4100" width="11.42578125" style="155" customWidth="1"/>
    <col min="4101" max="4101" width="10.42578125" style="155" customWidth="1"/>
    <col min="4102" max="4102" width="6.7109375" style="155" customWidth="1"/>
    <col min="4103" max="4103" width="2.85546875" style="155" customWidth="1"/>
    <col min="4104" max="4104" width="12.5703125" style="155" customWidth="1"/>
    <col min="4105" max="4105" width="19.7109375" style="155" customWidth="1"/>
    <col min="4106" max="4106" width="9.140625" style="155"/>
    <col min="4107" max="4107" width="9.140625" style="155" customWidth="1"/>
    <col min="4108" max="4352" width="9.140625" style="155"/>
    <col min="4353" max="4353" width="6.140625" style="155" customWidth="1"/>
    <col min="4354" max="4354" width="1.28515625" style="155" customWidth="1"/>
    <col min="4355" max="4355" width="30.7109375" style="155" customWidth="1"/>
    <col min="4356" max="4356" width="11.42578125" style="155" customWidth="1"/>
    <col min="4357" max="4357" width="10.42578125" style="155" customWidth="1"/>
    <col min="4358" max="4358" width="6.7109375" style="155" customWidth="1"/>
    <col min="4359" max="4359" width="2.85546875" style="155" customWidth="1"/>
    <col min="4360" max="4360" width="12.5703125" style="155" customWidth="1"/>
    <col min="4361" max="4361" width="19.7109375" style="155" customWidth="1"/>
    <col min="4362" max="4362" width="9.140625" style="155"/>
    <col min="4363" max="4363" width="9.140625" style="155" customWidth="1"/>
    <col min="4364" max="4608" width="9.140625" style="155"/>
    <col min="4609" max="4609" width="6.140625" style="155" customWidth="1"/>
    <col min="4610" max="4610" width="1.28515625" style="155" customWidth="1"/>
    <col min="4611" max="4611" width="30.7109375" style="155" customWidth="1"/>
    <col min="4612" max="4612" width="11.42578125" style="155" customWidth="1"/>
    <col min="4613" max="4613" width="10.42578125" style="155" customWidth="1"/>
    <col min="4614" max="4614" width="6.7109375" style="155" customWidth="1"/>
    <col min="4615" max="4615" width="2.85546875" style="155" customWidth="1"/>
    <col min="4616" max="4616" width="12.5703125" style="155" customWidth="1"/>
    <col min="4617" max="4617" width="19.7109375" style="155" customWidth="1"/>
    <col min="4618" max="4618" width="9.140625" style="155"/>
    <col min="4619" max="4619" width="9.140625" style="155" customWidth="1"/>
    <col min="4620" max="4864" width="9.140625" style="155"/>
    <col min="4865" max="4865" width="6.140625" style="155" customWidth="1"/>
    <col min="4866" max="4866" width="1.28515625" style="155" customWidth="1"/>
    <col min="4867" max="4867" width="30.7109375" style="155" customWidth="1"/>
    <col min="4868" max="4868" width="11.42578125" style="155" customWidth="1"/>
    <col min="4869" max="4869" width="10.42578125" style="155" customWidth="1"/>
    <col min="4870" max="4870" width="6.7109375" style="155" customWidth="1"/>
    <col min="4871" max="4871" width="2.85546875" style="155" customWidth="1"/>
    <col min="4872" max="4872" width="12.5703125" style="155" customWidth="1"/>
    <col min="4873" max="4873" width="19.7109375" style="155" customWidth="1"/>
    <col min="4874" max="4874" width="9.140625" style="155"/>
    <col min="4875" max="4875" width="9.140625" style="155" customWidth="1"/>
    <col min="4876" max="5120" width="9.140625" style="155"/>
    <col min="5121" max="5121" width="6.140625" style="155" customWidth="1"/>
    <col min="5122" max="5122" width="1.28515625" style="155" customWidth="1"/>
    <col min="5123" max="5123" width="30.7109375" style="155" customWidth="1"/>
    <col min="5124" max="5124" width="11.42578125" style="155" customWidth="1"/>
    <col min="5125" max="5125" width="10.42578125" style="155" customWidth="1"/>
    <col min="5126" max="5126" width="6.7109375" style="155" customWidth="1"/>
    <col min="5127" max="5127" width="2.85546875" style="155" customWidth="1"/>
    <col min="5128" max="5128" width="12.5703125" style="155" customWidth="1"/>
    <col min="5129" max="5129" width="19.7109375" style="155" customWidth="1"/>
    <col min="5130" max="5130" width="9.140625" style="155"/>
    <col min="5131" max="5131" width="9.140625" style="155" customWidth="1"/>
    <col min="5132" max="5376" width="9.140625" style="155"/>
    <col min="5377" max="5377" width="6.140625" style="155" customWidth="1"/>
    <col min="5378" max="5378" width="1.28515625" style="155" customWidth="1"/>
    <col min="5379" max="5379" width="30.7109375" style="155" customWidth="1"/>
    <col min="5380" max="5380" width="11.42578125" style="155" customWidth="1"/>
    <col min="5381" max="5381" width="10.42578125" style="155" customWidth="1"/>
    <col min="5382" max="5382" width="6.7109375" style="155" customWidth="1"/>
    <col min="5383" max="5383" width="2.85546875" style="155" customWidth="1"/>
    <col min="5384" max="5384" width="12.5703125" style="155" customWidth="1"/>
    <col min="5385" max="5385" width="19.7109375" style="155" customWidth="1"/>
    <col min="5386" max="5386" width="9.140625" style="155"/>
    <col min="5387" max="5387" width="9.140625" style="155" customWidth="1"/>
    <col min="5388" max="5632" width="9.140625" style="155"/>
    <col min="5633" max="5633" width="6.140625" style="155" customWidth="1"/>
    <col min="5634" max="5634" width="1.28515625" style="155" customWidth="1"/>
    <col min="5635" max="5635" width="30.7109375" style="155" customWidth="1"/>
    <col min="5636" max="5636" width="11.42578125" style="155" customWidth="1"/>
    <col min="5637" max="5637" width="10.42578125" style="155" customWidth="1"/>
    <col min="5638" max="5638" width="6.7109375" style="155" customWidth="1"/>
    <col min="5639" max="5639" width="2.85546875" style="155" customWidth="1"/>
    <col min="5640" max="5640" width="12.5703125" style="155" customWidth="1"/>
    <col min="5641" max="5641" width="19.7109375" style="155" customWidth="1"/>
    <col min="5642" max="5642" width="9.140625" style="155"/>
    <col min="5643" max="5643" width="9.140625" style="155" customWidth="1"/>
    <col min="5644" max="5888" width="9.140625" style="155"/>
    <col min="5889" max="5889" width="6.140625" style="155" customWidth="1"/>
    <col min="5890" max="5890" width="1.28515625" style="155" customWidth="1"/>
    <col min="5891" max="5891" width="30.7109375" style="155" customWidth="1"/>
    <col min="5892" max="5892" width="11.42578125" style="155" customWidth="1"/>
    <col min="5893" max="5893" width="10.42578125" style="155" customWidth="1"/>
    <col min="5894" max="5894" width="6.7109375" style="155" customWidth="1"/>
    <col min="5895" max="5895" width="2.85546875" style="155" customWidth="1"/>
    <col min="5896" max="5896" width="12.5703125" style="155" customWidth="1"/>
    <col min="5897" max="5897" width="19.7109375" style="155" customWidth="1"/>
    <col min="5898" max="5898" width="9.140625" style="155"/>
    <col min="5899" max="5899" width="9.140625" style="155" customWidth="1"/>
    <col min="5900" max="6144" width="9.140625" style="155"/>
    <col min="6145" max="6145" width="6.140625" style="155" customWidth="1"/>
    <col min="6146" max="6146" width="1.28515625" style="155" customWidth="1"/>
    <col min="6147" max="6147" width="30.7109375" style="155" customWidth="1"/>
    <col min="6148" max="6148" width="11.42578125" style="155" customWidth="1"/>
    <col min="6149" max="6149" width="10.42578125" style="155" customWidth="1"/>
    <col min="6150" max="6150" width="6.7109375" style="155" customWidth="1"/>
    <col min="6151" max="6151" width="2.85546875" style="155" customWidth="1"/>
    <col min="6152" max="6152" width="12.5703125" style="155" customWidth="1"/>
    <col min="6153" max="6153" width="19.7109375" style="155" customWidth="1"/>
    <col min="6154" max="6154" width="9.140625" style="155"/>
    <col min="6155" max="6155" width="9.140625" style="155" customWidth="1"/>
    <col min="6156" max="6400" width="9.140625" style="155"/>
    <col min="6401" max="6401" width="6.140625" style="155" customWidth="1"/>
    <col min="6402" max="6402" width="1.28515625" style="155" customWidth="1"/>
    <col min="6403" max="6403" width="30.7109375" style="155" customWidth="1"/>
    <col min="6404" max="6404" width="11.42578125" style="155" customWidth="1"/>
    <col min="6405" max="6405" width="10.42578125" style="155" customWidth="1"/>
    <col min="6406" max="6406" width="6.7109375" style="155" customWidth="1"/>
    <col min="6407" max="6407" width="2.85546875" style="155" customWidth="1"/>
    <col min="6408" max="6408" width="12.5703125" style="155" customWidth="1"/>
    <col min="6409" max="6409" width="19.7109375" style="155" customWidth="1"/>
    <col min="6410" max="6410" width="9.140625" style="155"/>
    <col min="6411" max="6411" width="9.140625" style="155" customWidth="1"/>
    <col min="6412" max="6656" width="9.140625" style="155"/>
    <col min="6657" max="6657" width="6.140625" style="155" customWidth="1"/>
    <col min="6658" max="6658" width="1.28515625" style="155" customWidth="1"/>
    <col min="6659" max="6659" width="30.7109375" style="155" customWidth="1"/>
    <col min="6660" max="6660" width="11.42578125" style="155" customWidth="1"/>
    <col min="6661" max="6661" width="10.42578125" style="155" customWidth="1"/>
    <col min="6662" max="6662" width="6.7109375" style="155" customWidth="1"/>
    <col min="6663" max="6663" width="2.85546875" style="155" customWidth="1"/>
    <col min="6664" max="6664" width="12.5703125" style="155" customWidth="1"/>
    <col min="6665" max="6665" width="19.7109375" style="155" customWidth="1"/>
    <col min="6666" max="6666" width="9.140625" style="155"/>
    <col min="6667" max="6667" width="9.140625" style="155" customWidth="1"/>
    <col min="6668" max="6912" width="9.140625" style="155"/>
    <col min="6913" max="6913" width="6.140625" style="155" customWidth="1"/>
    <col min="6914" max="6914" width="1.28515625" style="155" customWidth="1"/>
    <col min="6915" max="6915" width="30.7109375" style="155" customWidth="1"/>
    <col min="6916" max="6916" width="11.42578125" style="155" customWidth="1"/>
    <col min="6917" max="6917" width="10.42578125" style="155" customWidth="1"/>
    <col min="6918" max="6918" width="6.7109375" style="155" customWidth="1"/>
    <col min="6919" max="6919" width="2.85546875" style="155" customWidth="1"/>
    <col min="6920" max="6920" width="12.5703125" style="155" customWidth="1"/>
    <col min="6921" max="6921" width="19.7109375" style="155" customWidth="1"/>
    <col min="6922" max="6922" width="9.140625" style="155"/>
    <col min="6923" max="6923" width="9.140625" style="155" customWidth="1"/>
    <col min="6924" max="7168" width="9.140625" style="155"/>
    <col min="7169" max="7169" width="6.140625" style="155" customWidth="1"/>
    <col min="7170" max="7170" width="1.28515625" style="155" customWidth="1"/>
    <col min="7171" max="7171" width="30.7109375" style="155" customWidth="1"/>
    <col min="7172" max="7172" width="11.42578125" style="155" customWidth="1"/>
    <col min="7173" max="7173" width="10.42578125" style="155" customWidth="1"/>
    <col min="7174" max="7174" width="6.7109375" style="155" customWidth="1"/>
    <col min="7175" max="7175" width="2.85546875" style="155" customWidth="1"/>
    <col min="7176" max="7176" width="12.5703125" style="155" customWidth="1"/>
    <col min="7177" max="7177" width="19.7109375" style="155" customWidth="1"/>
    <col min="7178" max="7178" width="9.140625" style="155"/>
    <col min="7179" max="7179" width="9.140625" style="155" customWidth="1"/>
    <col min="7180" max="7424" width="9.140625" style="155"/>
    <col min="7425" max="7425" width="6.140625" style="155" customWidth="1"/>
    <col min="7426" max="7426" width="1.28515625" style="155" customWidth="1"/>
    <col min="7427" max="7427" width="30.7109375" style="155" customWidth="1"/>
    <col min="7428" max="7428" width="11.42578125" style="155" customWidth="1"/>
    <col min="7429" max="7429" width="10.42578125" style="155" customWidth="1"/>
    <col min="7430" max="7430" width="6.7109375" style="155" customWidth="1"/>
    <col min="7431" max="7431" width="2.85546875" style="155" customWidth="1"/>
    <col min="7432" max="7432" width="12.5703125" style="155" customWidth="1"/>
    <col min="7433" max="7433" width="19.7109375" style="155" customWidth="1"/>
    <col min="7434" max="7434" width="9.140625" style="155"/>
    <col min="7435" max="7435" width="9.140625" style="155" customWidth="1"/>
    <col min="7436" max="7680" width="9.140625" style="155"/>
    <col min="7681" max="7681" width="6.140625" style="155" customWidth="1"/>
    <col min="7682" max="7682" width="1.28515625" style="155" customWidth="1"/>
    <col min="7683" max="7683" width="30.7109375" style="155" customWidth="1"/>
    <col min="7684" max="7684" width="11.42578125" style="155" customWidth="1"/>
    <col min="7685" max="7685" width="10.42578125" style="155" customWidth="1"/>
    <col min="7686" max="7686" width="6.7109375" style="155" customWidth="1"/>
    <col min="7687" max="7687" width="2.85546875" style="155" customWidth="1"/>
    <col min="7688" max="7688" width="12.5703125" style="155" customWidth="1"/>
    <col min="7689" max="7689" width="19.7109375" style="155" customWidth="1"/>
    <col min="7690" max="7690" width="9.140625" style="155"/>
    <col min="7691" max="7691" width="9.140625" style="155" customWidth="1"/>
    <col min="7692" max="7936" width="9.140625" style="155"/>
    <col min="7937" max="7937" width="6.140625" style="155" customWidth="1"/>
    <col min="7938" max="7938" width="1.28515625" style="155" customWidth="1"/>
    <col min="7939" max="7939" width="30.7109375" style="155" customWidth="1"/>
    <col min="7940" max="7940" width="11.42578125" style="155" customWidth="1"/>
    <col min="7941" max="7941" width="10.42578125" style="155" customWidth="1"/>
    <col min="7942" max="7942" width="6.7109375" style="155" customWidth="1"/>
    <col min="7943" max="7943" width="2.85546875" style="155" customWidth="1"/>
    <col min="7944" max="7944" width="12.5703125" style="155" customWidth="1"/>
    <col min="7945" max="7945" width="19.7109375" style="155" customWidth="1"/>
    <col min="7946" max="7946" width="9.140625" style="155"/>
    <col min="7947" max="7947" width="9.140625" style="155" customWidth="1"/>
    <col min="7948" max="8192" width="9.140625" style="155"/>
    <col min="8193" max="8193" width="6.140625" style="155" customWidth="1"/>
    <col min="8194" max="8194" width="1.28515625" style="155" customWidth="1"/>
    <col min="8195" max="8195" width="30.7109375" style="155" customWidth="1"/>
    <col min="8196" max="8196" width="11.42578125" style="155" customWidth="1"/>
    <col min="8197" max="8197" width="10.42578125" style="155" customWidth="1"/>
    <col min="8198" max="8198" width="6.7109375" style="155" customWidth="1"/>
    <col min="8199" max="8199" width="2.85546875" style="155" customWidth="1"/>
    <col min="8200" max="8200" width="12.5703125" style="155" customWidth="1"/>
    <col min="8201" max="8201" width="19.7109375" style="155" customWidth="1"/>
    <col min="8202" max="8202" width="9.140625" style="155"/>
    <col min="8203" max="8203" width="9.140625" style="155" customWidth="1"/>
    <col min="8204" max="8448" width="9.140625" style="155"/>
    <col min="8449" max="8449" width="6.140625" style="155" customWidth="1"/>
    <col min="8450" max="8450" width="1.28515625" style="155" customWidth="1"/>
    <col min="8451" max="8451" width="30.7109375" style="155" customWidth="1"/>
    <col min="8452" max="8452" width="11.42578125" style="155" customWidth="1"/>
    <col min="8453" max="8453" width="10.42578125" style="155" customWidth="1"/>
    <col min="8454" max="8454" width="6.7109375" style="155" customWidth="1"/>
    <col min="8455" max="8455" width="2.85546875" style="155" customWidth="1"/>
    <col min="8456" max="8456" width="12.5703125" style="155" customWidth="1"/>
    <col min="8457" max="8457" width="19.7109375" style="155" customWidth="1"/>
    <col min="8458" max="8458" width="9.140625" style="155"/>
    <col min="8459" max="8459" width="9.140625" style="155" customWidth="1"/>
    <col min="8460" max="8704" width="9.140625" style="155"/>
    <col min="8705" max="8705" width="6.140625" style="155" customWidth="1"/>
    <col min="8706" max="8706" width="1.28515625" style="155" customWidth="1"/>
    <col min="8707" max="8707" width="30.7109375" style="155" customWidth="1"/>
    <col min="8708" max="8708" width="11.42578125" style="155" customWidth="1"/>
    <col min="8709" max="8709" width="10.42578125" style="155" customWidth="1"/>
    <col min="8710" max="8710" width="6.7109375" style="155" customWidth="1"/>
    <col min="8711" max="8711" width="2.85546875" style="155" customWidth="1"/>
    <col min="8712" max="8712" width="12.5703125" style="155" customWidth="1"/>
    <col min="8713" max="8713" width="19.7109375" style="155" customWidth="1"/>
    <col min="8714" max="8714" width="9.140625" style="155"/>
    <col min="8715" max="8715" width="9.140625" style="155" customWidth="1"/>
    <col min="8716" max="8960" width="9.140625" style="155"/>
    <col min="8961" max="8961" width="6.140625" style="155" customWidth="1"/>
    <col min="8962" max="8962" width="1.28515625" style="155" customWidth="1"/>
    <col min="8963" max="8963" width="30.7109375" style="155" customWidth="1"/>
    <col min="8964" max="8964" width="11.42578125" style="155" customWidth="1"/>
    <col min="8965" max="8965" width="10.42578125" style="155" customWidth="1"/>
    <col min="8966" max="8966" width="6.7109375" style="155" customWidth="1"/>
    <col min="8967" max="8967" width="2.85546875" style="155" customWidth="1"/>
    <col min="8968" max="8968" width="12.5703125" style="155" customWidth="1"/>
    <col min="8969" max="8969" width="19.7109375" style="155" customWidth="1"/>
    <col min="8970" max="8970" width="9.140625" style="155"/>
    <col min="8971" max="8971" width="9.140625" style="155" customWidth="1"/>
    <col min="8972" max="9216" width="9.140625" style="155"/>
    <col min="9217" max="9217" width="6.140625" style="155" customWidth="1"/>
    <col min="9218" max="9218" width="1.28515625" style="155" customWidth="1"/>
    <col min="9219" max="9219" width="30.7109375" style="155" customWidth="1"/>
    <col min="9220" max="9220" width="11.42578125" style="155" customWidth="1"/>
    <col min="9221" max="9221" width="10.42578125" style="155" customWidth="1"/>
    <col min="9222" max="9222" width="6.7109375" style="155" customWidth="1"/>
    <col min="9223" max="9223" width="2.85546875" style="155" customWidth="1"/>
    <col min="9224" max="9224" width="12.5703125" style="155" customWidth="1"/>
    <col min="9225" max="9225" width="19.7109375" style="155" customWidth="1"/>
    <col min="9226" max="9226" width="9.140625" style="155"/>
    <col min="9227" max="9227" width="9.140625" style="155" customWidth="1"/>
    <col min="9228" max="9472" width="9.140625" style="155"/>
    <col min="9473" max="9473" width="6.140625" style="155" customWidth="1"/>
    <col min="9474" max="9474" width="1.28515625" style="155" customWidth="1"/>
    <col min="9475" max="9475" width="30.7109375" style="155" customWidth="1"/>
    <col min="9476" max="9476" width="11.42578125" style="155" customWidth="1"/>
    <col min="9477" max="9477" width="10.42578125" style="155" customWidth="1"/>
    <col min="9478" max="9478" width="6.7109375" style="155" customWidth="1"/>
    <col min="9479" max="9479" width="2.85546875" style="155" customWidth="1"/>
    <col min="9480" max="9480" width="12.5703125" style="155" customWidth="1"/>
    <col min="9481" max="9481" width="19.7109375" style="155" customWidth="1"/>
    <col min="9482" max="9482" width="9.140625" style="155"/>
    <col min="9483" max="9483" width="9.140625" style="155" customWidth="1"/>
    <col min="9484" max="9728" width="9.140625" style="155"/>
    <col min="9729" max="9729" width="6.140625" style="155" customWidth="1"/>
    <col min="9730" max="9730" width="1.28515625" style="155" customWidth="1"/>
    <col min="9731" max="9731" width="30.7109375" style="155" customWidth="1"/>
    <col min="9732" max="9732" width="11.42578125" style="155" customWidth="1"/>
    <col min="9733" max="9733" width="10.42578125" style="155" customWidth="1"/>
    <col min="9734" max="9734" width="6.7109375" style="155" customWidth="1"/>
    <col min="9735" max="9735" width="2.85546875" style="155" customWidth="1"/>
    <col min="9736" max="9736" width="12.5703125" style="155" customWidth="1"/>
    <col min="9737" max="9737" width="19.7109375" style="155" customWidth="1"/>
    <col min="9738" max="9738" width="9.140625" style="155"/>
    <col min="9739" max="9739" width="9.140625" style="155" customWidth="1"/>
    <col min="9740" max="9984" width="9.140625" style="155"/>
    <col min="9985" max="9985" width="6.140625" style="155" customWidth="1"/>
    <col min="9986" max="9986" width="1.28515625" style="155" customWidth="1"/>
    <col min="9987" max="9987" width="30.7109375" style="155" customWidth="1"/>
    <col min="9988" max="9988" width="11.42578125" style="155" customWidth="1"/>
    <col min="9989" max="9989" width="10.42578125" style="155" customWidth="1"/>
    <col min="9990" max="9990" width="6.7109375" style="155" customWidth="1"/>
    <col min="9991" max="9991" width="2.85546875" style="155" customWidth="1"/>
    <col min="9992" max="9992" width="12.5703125" style="155" customWidth="1"/>
    <col min="9993" max="9993" width="19.7109375" style="155" customWidth="1"/>
    <col min="9994" max="9994" width="9.140625" style="155"/>
    <col min="9995" max="9995" width="9.140625" style="155" customWidth="1"/>
    <col min="9996" max="10240" width="9.140625" style="155"/>
    <col min="10241" max="10241" width="6.140625" style="155" customWidth="1"/>
    <col min="10242" max="10242" width="1.28515625" style="155" customWidth="1"/>
    <col min="10243" max="10243" width="30.7109375" style="155" customWidth="1"/>
    <col min="10244" max="10244" width="11.42578125" style="155" customWidth="1"/>
    <col min="10245" max="10245" width="10.42578125" style="155" customWidth="1"/>
    <col min="10246" max="10246" width="6.7109375" style="155" customWidth="1"/>
    <col min="10247" max="10247" width="2.85546875" style="155" customWidth="1"/>
    <col min="10248" max="10248" width="12.5703125" style="155" customWidth="1"/>
    <col min="10249" max="10249" width="19.7109375" style="155" customWidth="1"/>
    <col min="10250" max="10250" width="9.140625" style="155"/>
    <col min="10251" max="10251" width="9.140625" style="155" customWidth="1"/>
    <col min="10252" max="10496" width="9.140625" style="155"/>
    <col min="10497" max="10497" width="6.140625" style="155" customWidth="1"/>
    <col min="10498" max="10498" width="1.28515625" style="155" customWidth="1"/>
    <col min="10499" max="10499" width="30.7109375" style="155" customWidth="1"/>
    <col min="10500" max="10500" width="11.42578125" style="155" customWidth="1"/>
    <col min="10501" max="10501" width="10.42578125" style="155" customWidth="1"/>
    <col min="10502" max="10502" width="6.7109375" style="155" customWidth="1"/>
    <col min="10503" max="10503" width="2.85546875" style="155" customWidth="1"/>
    <col min="10504" max="10504" width="12.5703125" style="155" customWidth="1"/>
    <col min="10505" max="10505" width="19.7109375" style="155" customWidth="1"/>
    <col min="10506" max="10506" width="9.140625" style="155"/>
    <col min="10507" max="10507" width="9.140625" style="155" customWidth="1"/>
    <col min="10508" max="10752" width="9.140625" style="155"/>
    <col min="10753" max="10753" width="6.140625" style="155" customWidth="1"/>
    <col min="10754" max="10754" width="1.28515625" style="155" customWidth="1"/>
    <col min="10755" max="10755" width="30.7109375" style="155" customWidth="1"/>
    <col min="10756" max="10756" width="11.42578125" style="155" customWidth="1"/>
    <col min="10757" max="10757" width="10.42578125" style="155" customWidth="1"/>
    <col min="10758" max="10758" width="6.7109375" style="155" customWidth="1"/>
    <col min="10759" max="10759" width="2.85546875" style="155" customWidth="1"/>
    <col min="10760" max="10760" width="12.5703125" style="155" customWidth="1"/>
    <col min="10761" max="10761" width="19.7109375" style="155" customWidth="1"/>
    <col min="10762" max="10762" width="9.140625" style="155"/>
    <col min="10763" max="10763" width="9.140625" style="155" customWidth="1"/>
    <col min="10764" max="11008" width="9.140625" style="155"/>
    <col min="11009" max="11009" width="6.140625" style="155" customWidth="1"/>
    <col min="11010" max="11010" width="1.28515625" style="155" customWidth="1"/>
    <col min="11011" max="11011" width="30.7109375" style="155" customWidth="1"/>
    <col min="11012" max="11012" width="11.42578125" style="155" customWidth="1"/>
    <col min="11013" max="11013" width="10.42578125" style="155" customWidth="1"/>
    <col min="11014" max="11014" width="6.7109375" style="155" customWidth="1"/>
    <col min="11015" max="11015" width="2.85546875" style="155" customWidth="1"/>
    <col min="11016" max="11016" width="12.5703125" style="155" customWidth="1"/>
    <col min="11017" max="11017" width="19.7109375" style="155" customWidth="1"/>
    <col min="11018" max="11018" width="9.140625" style="155"/>
    <col min="11019" max="11019" width="9.140625" style="155" customWidth="1"/>
    <col min="11020" max="11264" width="9.140625" style="155"/>
    <col min="11265" max="11265" width="6.140625" style="155" customWidth="1"/>
    <col min="11266" max="11266" width="1.28515625" style="155" customWidth="1"/>
    <col min="11267" max="11267" width="30.7109375" style="155" customWidth="1"/>
    <col min="11268" max="11268" width="11.42578125" style="155" customWidth="1"/>
    <col min="11269" max="11269" width="10.42578125" style="155" customWidth="1"/>
    <col min="11270" max="11270" width="6.7109375" style="155" customWidth="1"/>
    <col min="11271" max="11271" width="2.85546875" style="155" customWidth="1"/>
    <col min="11272" max="11272" width="12.5703125" style="155" customWidth="1"/>
    <col min="11273" max="11273" width="19.7109375" style="155" customWidth="1"/>
    <col min="11274" max="11274" width="9.140625" style="155"/>
    <col min="11275" max="11275" width="9.140625" style="155" customWidth="1"/>
    <col min="11276" max="11520" width="9.140625" style="155"/>
    <col min="11521" max="11521" width="6.140625" style="155" customWidth="1"/>
    <col min="11522" max="11522" width="1.28515625" style="155" customWidth="1"/>
    <col min="11523" max="11523" width="30.7109375" style="155" customWidth="1"/>
    <col min="11524" max="11524" width="11.42578125" style="155" customWidth="1"/>
    <col min="11525" max="11525" width="10.42578125" style="155" customWidth="1"/>
    <col min="11526" max="11526" width="6.7109375" style="155" customWidth="1"/>
    <col min="11527" max="11527" width="2.85546875" style="155" customWidth="1"/>
    <col min="11528" max="11528" width="12.5703125" style="155" customWidth="1"/>
    <col min="11529" max="11529" width="19.7109375" style="155" customWidth="1"/>
    <col min="11530" max="11530" width="9.140625" style="155"/>
    <col min="11531" max="11531" width="9.140625" style="155" customWidth="1"/>
    <col min="11532" max="11776" width="9.140625" style="155"/>
    <col min="11777" max="11777" width="6.140625" style="155" customWidth="1"/>
    <col min="11778" max="11778" width="1.28515625" style="155" customWidth="1"/>
    <col min="11779" max="11779" width="30.7109375" style="155" customWidth="1"/>
    <col min="11780" max="11780" width="11.42578125" style="155" customWidth="1"/>
    <col min="11781" max="11781" width="10.42578125" style="155" customWidth="1"/>
    <col min="11782" max="11782" width="6.7109375" style="155" customWidth="1"/>
    <col min="11783" max="11783" width="2.85546875" style="155" customWidth="1"/>
    <col min="11784" max="11784" width="12.5703125" style="155" customWidth="1"/>
    <col min="11785" max="11785" width="19.7109375" style="155" customWidth="1"/>
    <col min="11786" max="11786" width="9.140625" style="155"/>
    <col min="11787" max="11787" width="9.140625" style="155" customWidth="1"/>
    <col min="11788" max="12032" width="9.140625" style="155"/>
    <col min="12033" max="12033" width="6.140625" style="155" customWidth="1"/>
    <col min="12034" max="12034" width="1.28515625" style="155" customWidth="1"/>
    <col min="12035" max="12035" width="30.7109375" style="155" customWidth="1"/>
    <col min="12036" max="12036" width="11.42578125" style="155" customWidth="1"/>
    <col min="12037" max="12037" width="10.42578125" style="155" customWidth="1"/>
    <col min="12038" max="12038" width="6.7109375" style="155" customWidth="1"/>
    <col min="12039" max="12039" width="2.85546875" style="155" customWidth="1"/>
    <col min="12040" max="12040" width="12.5703125" style="155" customWidth="1"/>
    <col min="12041" max="12041" width="19.7109375" style="155" customWidth="1"/>
    <col min="12042" max="12042" width="9.140625" style="155"/>
    <col min="12043" max="12043" width="9.140625" style="155" customWidth="1"/>
    <col min="12044" max="12288" width="9.140625" style="155"/>
    <col min="12289" max="12289" width="6.140625" style="155" customWidth="1"/>
    <col min="12290" max="12290" width="1.28515625" style="155" customWidth="1"/>
    <col min="12291" max="12291" width="30.7109375" style="155" customWidth="1"/>
    <col min="12292" max="12292" width="11.42578125" style="155" customWidth="1"/>
    <col min="12293" max="12293" width="10.42578125" style="155" customWidth="1"/>
    <col min="12294" max="12294" width="6.7109375" style="155" customWidth="1"/>
    <col min="12295" max="12295" width="2.85546875" style="155" customWidth="1"/>
    <col min="12296" max="12296" width="12.5703125" style="155" customWidth="1"/>
    <col min="12297" max="12297" width="19.7109375" style="155" customWidth="1"/>
    <col min="12298" max="12298" width="9.140625" style="155"/>
    <col min="12299" max="12299" width="9.140625" style="155" customWidth="1"/>
    <col min="12300" max="12544" width="9.140625" style="155"/>
    <col min="12545" max="12545" width="6.140625" style="155" customWidth="1"/>
    <col min="12546" max="12546" width="1.28515625" style="155" customWidth="1"/>
    <col min="12547" max="12547" width="30.7109375" style="155" customWidth="1"/>
    <col min="12548" max="12548" width="11.42578125" style="155" customWidth="1"/>
    <col min="12549" max="12549" width="10.42578125" style="155" customWidth="1"/>
    <col min="12550" max="12550" width="6.7109375" style="155" customWidth="1"/>
    <col min="12551" max="12551" width="2.85546875" style="155" customWidth="1"/>
    <col min="12552" max="12552" width="12.5703125" style="155" customWidth="1"/>
    <col min="12553" max="12553" width="19.7109375" style="155" customWidth="1"/>
    <col min="12554" max="12554" width="9.140625" style="155"/>
    <col min="12555" max="12555" width="9.140625" style="155" customWidth="1"/>
    <col min="12556" max="12800" width="9.140625" style="155"/>
    <col min="12801" max="12801" width="6.140625" style="155" customWidth="1"/>
    <col min="12802" max="12802" width="1.28515625" style="155" customWidth="1"/>
    <col min="12803" max="12803" width="30.7109375" style="155" customWidth="1"/>
    <col min="12804" max="12804" width="11.42578125" style="155" customWidth="1"/>
    <col min="12805" max="12805" width="10.42578125" style="155" customWidth="1"/>
    <col min="12806" max="12806" width="6.7109375" style="155" customWidth="1"/>
    <col min="12807" max="12807" width="2.85546875" style="155" customWidth="1"/>
    <col min="12808" max="12808" width="12.5703125" style="155" customWidth="1"/>
    <col min="12809" max="12809" width="19.7109375" style="155" customWidth="1"/>
    <col min="12810" max="12810" width="9.140625" style="155"/>
    <col min="12811" max="12811" width="9.140625" style="155" customWidth="1"/>
    <col min="12812" max="13056" width="9.140625" style="155"/>
    <col min="13057" max="13057" width="6.140625" style="155" customWidth="1"/>
    <col min="13058" max="13058" width="1.28515625" style="155" customWidth="1"/>
    <col min="13059" max="13059" width="30.7109375" style="155" customWidth="1"/>
    <col min="13060" max="13060" width="11.42578125" style="155" customWidth="1"/>
    <col min="13061" max="13061" width="10.42578125" style="155" customWidth="1"/>
    <col min="13062" max="13062" width="6.7109375" style="155" customWidth="1"/>
    <col min="13063" max="13063" width="2.85546875" style="155" customWidth="1"/>
    <col min="13064" max="13064" width="12.5703125" style="155" customWidth="1"/>
    <col min="13065" max="13065" width="19.7109375" style="155" customWidth="1"/>
    <col min="13066" max="13066" width="9.140625" style="155"/>
    <col min="13067" max="13067" width="9.140625" style="155" customWidth="1"/>
    <col min="13068" max="13312" width="9.140625" style="155"/>
    <col min="13313" max="13313" width="6.140625" style="155" customWidth="1"/>
    <col min="13314" max="13314" width="1.28515625" style="155" customWidth="1"/>
    <col min="13315" max="13315" width="30.7109375" style="155" customWidth="1"/>
    <col min="13316" max="13316" width="11.42578125" style="155" customWidth="1"/>
    <col min="13317" max="13317" width="10.42578125" style="155" customWidth="1"/>
    <col min="13318" max="13318" width="6.7109375" style="155" customWidth="1"/>
    <col min="13319" max="13319" width="2.85546875" style="155" customWidth="1"/>
    <col min="13320" max="13320" width="12.5703125" style="155" customWidth="1"/>
    <col min="13321" max="13321" width="19.7109375" style="155" customWidth="1"/>
    <col min="13322" max="13322" width="9.140625" style="155"/>
    <col min="13323" max="13323" width="9.140625" style="155" customWidth="1"/>
    <col min="13324" max="13568" width="9.140625" style="155"/>
    <col min="13569" max="13569" width="6.140625" style="155" customWidth="1"/>
    <col min="13570" max="13570" width="1.28515625" style="155" customWidth="1"/>
    <col min="13571" max="13571" width="30.7109375" style="155" customWidth="1"/>
    <col min="13572" max="13572" width="11.42578125" style="155" customWidth="1"/>
    <col min="13573" max="13573" width="10.42578125" style="155" customWidth="1"/>
    <col min="13574" max="13574" width="6.7109375" style="155" customWidth="1"/>
    <col min="13575" max="13575" width="2.85546875" style="155" customWidth="1"/>
    <col min="13576" max="13576" width="12.5703125" style="155" customWidth="1"/>
    <col min="13577" max="13577" width="19.7109375" style="155" customWidth="1"/>
    <col min="13578" max="13578" width="9.140625" style="155"/>
    <col min="13579" max="13579" width="9.140625" style="155" customWidth="1"/>
    <col min="13580" max="13824" width="9.140625" style="155"/>
    <col min="13825" max="13825" width="6.140625" style="155" customWidth="1"/>
    <col min="13826" max="13826" width="1.28515625" style="155" customWidth="1"/>
    <col min="13827" max="13827" width="30.7109375" style="155" customWidth="1"/>
    <col min="13828" max="13828" width="11.42578125" style="155" customWidth="1"/>
    <col min="13829" max="13829" width="10.42578125" style="155" customWidth="1"/>
    <col min="13830" max="13830" width="6.7109375" style="155" customWidth="1"/>
    <col min="13831" max="13831" width="2.85546875" style="155" customWidth="1"/>
    <col min="13832" max="13832" width="12.5703125" style="155" customWidth="1"/>
    <col min="13833" max="13833" width="19.7109375" style="155" customWidth="1"/>
    <col min="13834" max="13834" width="9.140625" style="155"/>
    <col min="13835" max="13835" width="9.140625" style="155" customWidth="1"/>
    <col min="13836" max="14080" width="9.140625" style="155"/>
    <col min="14081" max="14081" width="6.140625" style="155" customWidth="1"/>
    <col min="14082" max="14082" width="1.28515625" style="155" customWidth="1"/>
    <col min="14083" max="14083" width="30.7109375" style="155" customWidth="1"/>
    <col min="14084" max="14084" width="11.42578125" style="155" customWidth="1"/>
    <col min="14085" max="14085" width="10.42578125" style="155" customWidth="1"/>
    <col min="14086" max="14086" width="6.7109375" style="155" customWidth="1"/>
    <col min="14087" max="14087" width="2.85546875" style="155" customWidth="1"/>
    <col min="14088" max="14088" width="12.5703125" style="155" customWidth="1"/>
    <col min="14089" max="14089" width="19.7109375" style="155" customWidth="1"/>
    <col min="14090" max="14090" width="9.140625" style="155"/>
    <col min="14091" max="14091" width="9.140625" style="155" customWidth="1"/>
    <col min="14092" max="14336" width="9.140625" style="155"/>
    <col min="14337" max="14337" width="6.140625" style="155" customWidth="1"/>
    <col min="14338" max="14338" width="1.28515625" style="155" customWidth="1"/>
    <col min="14339" max="14339" width="30.7109375" style="155" customWidth="1"/>
    <col min="14340" max="14340" width="11.42578125" style="155" customWidth="1"/>
    <col min="14341" max="14341" width="10.42578125" style="155" customWidth="1"/>
    <col min="14342" max="14342" width="6.7109375" style="155" customWidth="1"/>
    <col min="14343" max="14343" width="2.85546875" style="155" customWidth="1"/>
    <col min="14344" max="14344" width="12.5703125" style="155" customWidth="1"/>
    <col min="14345" max="14345" width="19.7109375" style="155" customWidth="1"/>
    <col min="14346" max="14346" width="9.140625" style="155"/>
    <col min="14347" max="14347" width="9.140625" style="155" customWidth="1"/>
    <col min="14348" max="14592" width="9.140625" style="155"/>
    <col min="14593" max="14593" width="6.140625" style="155" customWidth="1"/>
    <col min="14594" max="14594" width="1.28515625" style="155" customWidth="1"/>
    <col min="14595" max="14595" width="30.7109375" style="155" customWidth="1"/>
    <col min="14596" max="14596" width="11.42578125" style="155" customWidth="1"/>
    <col min="14597" max="14597" width="10.42578125" style="155" customWidth="1"/>
    <col min="14598" max="14598" width="6.7109375" style="155" customWidth="1"/>
    <col min="14599" max="14599" width="2.85546875" style="155" customWidth="1"/>
    <col min="14600" max="14600" width="12.5703125" style="155" customWidth="1"/>
    <col min="14601" max="14601" width="19.7109375" style="155" customWidth="1"/>
    <col min="14602" max="14602" width="9.140625" style="155"/>
    <col min="14603" max="14603" width="9.140625" style="155" customWidth="1"/>
    <col min="14604" max="14848" width="9.140625" style="155"/>
    <col min="14849" max="14849" width="6.140625" style="155" customWidth="1"/>
    <col min="14850" max="14850" width="1.28515625" style="155" customWidth="1"/>
    <col min="14851" max="14851" width="30.7109375" style="155" customWidth="1"/>
    <col min="14852" max="14852" width="11.42578125" style="155" customWidth="1"/>
    <col min="14853" max="14853" width="10.42578125" style="155" customWidth="1"/>
    <col min="14854" max="14854" width="6.7109375" style="155" customWidth="1"/>
    <col min="14855" max="14855" width="2.85546875" style="155" customWidth="1"/>
    <col min="14856" max="14856" width="12.5703125" style="155" customWidth="1"/>
    <col min="14857" max="14857" width="19.7109375" style="155" customWidth="1"/>
    <col min="14858" max="14858" width="9.140625" style="155"/>
    <col min="14859" max="14859" width="9.140625" style="155" customWidth="1"/>
    <col min="14860" max="15104" width="9.140625" style="155"/>
    <col min="15105" max="15105" width="6.140625" style="155" customWidth="1"/>
    <col min="15106" max="15106" width="1.28515625" style="155" customWidth="1"/>
    <col min="15107" max="15107" width="30.7109375" style="155" customWidth="1"/>
    <col min="15108" max="15108" width="11.42578125" style="155" customWidth="1"/>
    <col min="15109" max="15109" width="10.42578125" style="155" customWidth="1"/>
    <col min="15110" max="15110" width="6.7109375" style="155" customWidth="1"/>
    <col min="15111" max="15111" width="2.85546875" style="155" customWidth="1"/>
    <col min="15112" max="15112" width="12.5703125" style="155" customWidth="1"/>
    <col min="15113" max="15113" width="19.7109375" style="155" customWidth="1"/>
    <col min="15114" max="15114" width="9.140625" style="155"/>
    <col min="15115" max="15115" width="9.140625" style="155" customWidth="1"/>
    <col min="15116" max="15360" width="9.140625" style="155"/>
    <col min="15361" max="15361" width="6.140625" style="155" customWidth="1"/>
    <col min="15362" max="15362" width="1.28515625" style="155" customWidth="1"/>
    <col min="15363" max="15363" width="30.7109375" style="155" customWidth="1"/>
    <col min="15364" max="15364" width="11.42578125" style="155" customWidth="1"/>
    <col min="15365" max="15365" width="10.42578125" style="155" customWidth="1"/>
    <col min="15366" max="15366" width="6.7109375" style="155" customWidth="1"/>
    <col min="15367" max="15367" width="2.85546875" style="155" customWidth="1"/>
    <col min="15368" max="15368" width="12.5703125" style="155" customWidth="1"/>
    <col min="15369" max="15369" width="19.7109375" style="155" customWidth="1"/>
    <col min="15370" max="15370" width="9.140625" style="155"/>
    <col min="15371" max="15371" width="9.140625" style="155" customWidth="1"/>
    <col min="15372" max="15616" width="9.140625" style="155"/>
    <col min="15617" max="15617" width="6.140625" style="155" customWidth="1"/>
    <col min="15618" max="15618" width="1.28515625" style="155" customWidth="1"/>
    <col min="15619" max="15619" width="30.7109375" style="155" customWidth="1"/>
    <col min="15620" max="15620" width="11.42578125" style="155" customWidth="1"/>
    <col min="15621" max="15621" width="10.42578125" style="155" customWidth="1"/>
    <col min="15622" max="15622" width="6.7109375" style="155" customWidth="1"/>
    <col min="15623" max="15623" width="2.85546875" style="155" customWidth="1"/>
    <col min="15624" max="15624" width="12.5703125" style="155" customWidth="1"/>
    <col min="15625" max="15625" width="19.7109375" style="155" customWidth="1"/>
    <col min="15626" max="15626" width="9.140625" style="155"/>
    <col min="15627" max="15627" width="9.140625" style="155" customWidth="1"/>
    <col min="15628" max="15872" width="9.140625" style="155"/>
    <col min="15873" max="15873" width="6.140625" style="155" customWidth="1"/>
    <col min="15874" max="15874" width="1.28515625" style="155" customWidth="1"/>
    <col min="15875" max="15875" width="30.7109375" style="155" customWidth="1"/>
    <col min="15876" max="15876" width="11.42578125" style="155" customWidth="1"/>
    <col min="15877" max="15877" width="10.42578125" style="155" customWidth="1"/>
    <col min="15878" max="15878" width="6.7109375" style="155" customWidth="1"/>
    <col min="15879" max="15879" width="2.85546875" style="155" customWidth="1"/>
    <col min="15880" max="15880" width="12.5703125" style="155" customWidth="1"/>
    <col min="15881" max="15881" width="19.7109375" style="155" customWidth="1"/>
    <col min="15882" max="15882" width="9.140625" style="155"/>
    <col min="15883" max="15883" width="9.140625" style="155" customWidth="1"/>
    <col min="15884" max="16128" width="9.140625" style="155"/>
    <col min="16129" max="16129" width="6.140625" style="155" customWidth="1"/>
    <col min="16130" max="16130" width="1.28515625" style="155" customWidth="1"/>
    <col min="16131" max="16131" width="30.7109375" style="155" customWidth="1"/>
    <col min="16132" max="16132" width="11.42578125" style="155" customWidth="1"/>
    <col min="16133" max="16133" width="10.42578125" style="155" customWidth="1"/>
    <col min="16134" max="16134" width="6.7109375" style="155" customWidth="1"/>
    <col min="16135" max="16135" width="2.85546875" style="155" customWidth="1"/>
    <col min="16136" max="16136" width="12.5703125" style="155" customWidth="1"/>
    <col min="16137" max="16137" width="19.7109375" style="155" customWidth="1"/>
    <col min="16138" max="16138" width="9.140625" style="155"/>
    <col min="16139" max="16139" width="9.140625" style="155" customWidth="1"/>
    <col min="16140" max="16384" width="9.140625" style="155"/>
  </cols>
  <sheetData>
    <row r="2" spans="1:9" ht="15.95" customHeight="1" x14ac:dyDescent="0.3">
      <c r="A2" s="280" t="s">
        <v>235</v>
      </c>
      <c r="B2" s="280"/>
      <c r="C2" s="280"/>
      <c r="D2" s="280"/>
      <c r="E2" s="280"/>
      <c r="F2" s="280"/>
      <c r="G2" s="281"/>
      <c r="H2" s="281"/>
      <c r="I2" s="281"/>
    </row>
    <row r="3" spans="1:9" ht="15.95" customHeight="1" x14ac:dyDescent="0.25">
      <c r="A3" s="187"/>
      <c r="B3" s="187"/>
      <c r="C3" s="187"/>
      <c r="D3" s="187"/>
      <c r="E3" s="187"/>
      <c r="F3" s="187"/>
      <c r="G3" s="182"/>
      <c r="H3" s="182"/>
      <c r="I3" s="156"/>
    </row>
    <row r="4" spans="1:9" s="70" customFormat="1" ht="15" customHeight="1" x14ac:dyDescent="0.25">
      <c r="A4" s="3" t="s">
        <v>255</v>
      </c>
      <c r="B4" s="4"/>
      <c r="C4" s="282" t="s">
        <v>250</v>
      </c>
      <c r="D4" s="283"/>
      <c r="E4" s="283"/>
      <c r="F4" s="284"/>
      <c r="G4" s="5"/>
      <c r="H4" s="6"/>
      <c r="I4" s="7"/>
    </row>
    <row r="5" spans="1:9" s="70" customFormat="1" ht="15" customHeight="1" x14ac:dyDescent="0.25">
      <c r="A5" s="4"/>
      <c r="B5" s="4"/>
      <c r="C5" s="8"/>
      <c r="D5" s="9"/>
      <c r="E5" s="10"/>
      <c r="F5" s="5"/>
      <c r="G5" s="5"/>
      <c r="H5" s="6"/>
      <c r="I5" s="7"/>
    </row>
    <row r="6" spans="1:9" s="70" customFormat="1" ht="20.25" x14ac:dyDescent="0.25">
      <c r="A6" s="11" t="s">
        <v>18</v>
      </c>
      <c r="B6" s="12"/>
      <c r="C6" s="282" t="s">
        <v>19</v>
      </c>
      <c r="D6" s="283"/>
      <c r="E6" s="283"/>
      <c r="F6" s="284"/>
      <c r="G6" s="13"/>
      <c r="H6" s="6"/>
      <c r="I6" s="14"/>
    </row>
    <row r="7" spans="1:9" s="70" customFormat="1" ht="20.25" x14ac:dyDescent="0.25">
      <c r="A7" s="11"/>
      <c r="B7" s="12"/>
      <c r="C7" s="15"/>
      <c r="D7" s="16"/>
      <c r="E7" s="16"/>
      <c r="F7" s="17"/>
      <c r="G7" s="13"/>
      <c r="H7" s="18"/>
      <c r="I7" s="19"/>
    </row>
    <row r="8" spans="1:9" s="70" customFormat="1" ht="65.25" customHeight="1" x14ac:dyDescent="0.25">
      <c r="A8" s="20" t="s">
        <v>20</v>
      </c>
      <c r="B8" s="21"/>
      <c r="C8" s="22" t="s">
        <v>21</v>
      </c>
      <c r="D8" s="22" t="s">
        <v>22</v>
      </c>
      <c r="E8" s="22" t="s">
        <v>23</v>
      </c>
      <c r="F8" s="22"/>
      <c r="G8" s="23"/>
      <c r="H8" s="23" t="s">
        <v>238</v>
      </c>
      <c r="I8" s="24" t="s">
        <v>239</v>
      </c>
    </row>
    <row r="9" spans="1:9" s="70" customFormat="1" ht="16.5" customHeight="1" x14ac:dyDescent="0.25">
      <c r="A9" s="25"/>
      <c r="B9" s="12"/>
      <c r="C9" s="26"/>
      <c r="D9" s="16"/>
      <c r="E9" s="16"/>
      <c r="F9" s="17"/>
      <c r="G9" s="13"/>
      <c r="H9" s="6"/>
      <c r="I9" s="27"/>
    </row>
    <row r="10" spans="1:9" s="70" customFormat="1" ht="33.75" hidden="1" customHeight="1" x14ac:dyDescent="0.25">
      <c r="A10" s="28" t="s">
        <v>0</v>
      </c>
      <c r="B10" s="12"/>
      <c r="C10" s="272" t="s">
        <v>24</v>
      </c>
      <c r="D10" s="273"/>
      <c r="E10" s="273"/>
      <c r="F10" s="273"/>
      <c r="G10" s="273"/>
      <c r="H10" s="273"/>
      <c r="I10" s="27"/>
    </row>
    <row r="11" spans="1:9" s="70" customFormat="1" ht="12.95" hidden="1" customHeight="1" x14ac:dyDescent="0.25">
      <c r="A11" s="29"/>
      <c r="B11" s="29"/>
      <c r="C11" s="274"/>
      <c r="D11" s="275"/>
      <c r="E11" s="275"/>
      <c r="F11" s="275"/>
      <c r="G11" s="275"/>
      <c r="H11" s="275"/>
      <c r="I11" s="30"/>
    </row>
    <row r="12" spans="1:9" s="70" customFormat="1" hidden="1" x14ac:dyDescent="0.25">
      <c r="A12" s="29"/>
      <c r="B12" s="29"/>
      <c r="C12" s="270" t="s">
        <v>25</v>
      </c>
      <c r="D12" s="271"/>
      <c r="E12" s="271"/>
      <c r="F12" s="271"/>
      <c r="G12" s="271"/>
      <c r="H12" s="271"/>
      <c r="I12" s="31"/>
    </row>
    <row r="13" spans="1:9" s="70" customFormat="1" hidden="1" x14ac:dyDescent="0.25">
      <c r="A13" s="29"/>
      <c r="B13" s="29"/>
      <c r="C13" s="32"/>
      <c r="D13" s="33"/>
      <c r="E13" s="10"/>
      <c r="F13" s="33"/>
      <c r="G13" s="34"/>
      <c r="H13" s="6"/>
      <c r="I13" s="31"/>
    </row>
    <row r="14" spans="1:9" s="70" customFormat="1" ht="129.6" hidden="1" customHeight="1" x14ac:dyDescent="0.25">
      <c r="A14" s="28"/>
      <c r="B14" s="29" t="s">
        <v>26</v>
      </c>
      <c r="C14" s="35" t="s">
        <v>27</v>
      </c>
      <c r="D14" s="36" t="s">
        <v>2</v>
      </c>
      <c r="E14" s="36">
        <v>1</v>
      </c>
      <c r="F14" s="37"/>
      <c r="G14" s="37"/>
      <c r="H14" s="38"/>
      <c r="I14" s="31"/>
    </row>
    <row r="15" spans="1:9" s="70" customFormat="1" ht="32.25" hidden="1" customHeight="1" x14ac:dyDescent="0.25">
      <c r="A15" s="29"/>
      <c r="B15" s="29" t="s">
        <v>26</v>
      </c>
      <c r="C15" s="35" t="s">
        <v>28</v>
      </c>
      <c r="D15" s="36" t="s">
        <v>2</v>
      </c>
      <c r="E15" s="36">
        <v>1</v>
      </c>
      <c r="F15" s="39"/>
      <c r="G15" s="40"/>
      <c r="H15" s="41"/>
      <c r="I15" s="30"/>
    </row>
    <row r="16" spans="1:9" s="70" customFormat="1" ht="57" hidden="1" customHeight="1" x14ac:dyDescent="0.25">
      <c r="A16" s="29"/>
      <c r="B16" s="29" t="s">
        <v>26</v>
      </c>
      <c r="C16" s="35" t="s">
        <v>29</v>
      </c>
      <c r="D16" s="36" t="s">
        <v>2</v>
      </c>
      <c r="E16" s="36">
        <v>1</v>
      </c>
      <c r="F16" s="33"/>
      <c r="G16" s="34"/>
      <c r="H16" s="6"/>
      <c r="I16" s="31"/>
    </row>
    <row r="17" spans="1:9" s="70" customFormat="1" ht="74.45" hidden="1" customHeight="1" x14ac:dyDescent="0.25">
      <c r="A17" s="29"/>
      <c r="B17" s="29" t="s">
        <v>26</v>
      </c>
      <c r="C17" s="35" t="s">
        <v>30</v>
      </c>
      <c r="D17" s="36" t="s">
        <v>2</v>
      </c>
      <c r="E17" s="36">
        <v>1</v>
      </c>
      <c r="F17" s="33"/>
      <c r="G17" s="40"/>
      <c r="H17" s="41"/>
      <c r="I17" s="30"/>
    </row>
    <row r="18" spans="1:9" s="70" customFormat="1" ht="31.5" hidden="1" customHeight="1" x14ac:dyDescent="0.25">
      <c r="A18" s="29"/>
      <c r="B18" s="29" t="s">
        <v>26</v>
      </c>
      <c r="C18" s="35" t="s">
        <v>31</v>
      </c>
      <c r="D18" s="36" t="s">
        <v>2</v>
      </c>
      <c r="E18" s="36">
        <v>3</v>
      </c>
      <c r="F18" s="33"/>
      <c r="G18" s="40"/>
      <c r="H18" s="41"/>
      <c r="I18" s="30"/>
    </row>
    <row r="19" spans="1:9" s="70" customFormat="1" ht="48" hidden="1" customHeight="1" x14ac:dyDescent="0.25">
      <c r="A19" s="29"/>
      <c r="B19" s="29" t="s">
        <v>26</v>
      </c>
      <c r="C19" s="35" t="s">
        <v>32</v>
      </c>
      <c r="D19" s="36" t="s">
        <v>2</v>
      </c>
      <c r="E19" s="36">
        <v>3</v>
      </c>
      <c r="F19" s="39"/>
      <c r="G19" s="40"/>
      <c r="H19" s="41"/>
      <c r="I19" s="31"/>
    </row>
    <row r="20" spans="1:9" s="70" customFormat="1" hidden="1" x14ac:dyDescent="0.25">
      <c r="A20" s="29"/>
      <c r="B20" s="29" t="s">
        <v>26</v>
      </c>
      <c r="C20" s="35" t="s">
        <v>33</v>
      </c>
      <c r="D20" s="36" t="s">
        <v>2</v>
      </c>
      <c r="E20" s="36">
        <v>1</v>
      </c>
      <c r="F20" s="39"/>
      <c r="G20" s="40"/>
      <c r="H20" s="41"/>
      <c r="I20" s="31"/>
    </row>
    <row r="21" spans="1:9" s="70" customFormat="1" ht="33.75" hidden="1" customHeight="1" x14ac:dyDescent="0.25">
      <c r="A21" s="29"/>
      <c r="B21" s="29" t="s">
        <v>26</v>
      </c>
      <c r="C21" s="35" t="s">
        <v>34</v>
      </c>
      <c r="D21" s="36" t="s">
        <v>2</v>
      </c>
      <c r="E21" s="36">
        <v>1</v>
      </c>
      <c r="F21" s="39"/>
      <c r="G21" s="40"/>
      <c r="H21" s="41"/>
      <c r="I21" s="31"/>
    </row>
    <row r="22" spans="1:9" s="70" customFormat="1" ht="35.25" hidden="1" customHeight="1" x14ac:dyDescent="0.25">
      <c r="A22" s="29"/>
      <c r="B22" s="29" t="s">
        <v>26</v>
      </c>
      <c r="C22" s="35" t="s">
        <v>35</v>
      </c>
      <c r="D22" s="36" t="s">
        <v>2</v>
      </c>
      <c r="E22" s="36">
        <v>1</v>
      </c>
      <c r="F22" s="39"/>
      <c r="G22" s="40"/>
      <c r="H22" s="41"/>
      <c r="I22" s="31"/>
    </row>
    <row r="23" spans="1:9" s="70" customFormat="1" ht="30.75" hidden="1" customHeight="1" x14ac:dyDescent="0.25">
      <c r="A23" s="29"/>
      <c r="B23" s="29"/>
      <c r="C23" s="42" t="s">
        <v>36</v>
      </c>
      <c r="D23" s="42"/>
      <c r="E23" s="42"/>
      <c r="F23" s="42"/>
      <c r="G23" s="42"/>
      <c r="H23" s="42"/>
      <c r="I23" s="31"/>
    </row>
    <row r="24" spans="1:9" s="70" customFormat="1" hidden="1" x14ac:dyDescent="0.25">
      <c r="A24" s="29"/>
      <c r="B24" s="29"/>
      <c r="C24" s="43" t="s">
        <v>37</v>
      </c>
      <c r="D24" s="33"/>
      <c r="E24" s="10"/>
      <c r="F24" s="39"/>
      <c r="G24" s="40"/>
      <c r="H24" s="41"/>
      <c r="I24" s="31"/>
    </row>
    <row r="25" spans="1:9" s="70" customFormat="1" hidden="1" x14ac:dyDescent="0.25">
      <c r="A25" s="44"/>
      <c r="B25" s="44"/>
      <c r="C25" s="45"/>
      <c r="D25" s="33" t="s">
        <v>38</v>
      </c>
      <c r="E25" s="46">
        <v>0</v>
      </c>
      <c r="F25" s="33"/>
      <c r="G25" s="34" t="s">
        <v>39</v>
      </c>
      <c r="H25" s="6">
        <v>1130</v>
      </c>
      <c r="I25" s="47">
        <f>E25*H25</f>
        <v>0</v>
      </c>
    </row>
    <row r="26" spans="1:9" s="70" customFormat="1" hidden="1" x14ac:dyDescent="0.25">
      <c r="A26" s="29"/>
      <c r="B26" s="29"/>
      <c r="C26" s="32"/>
      <c r="D26" s="33"/>
      <c r="E26" s="10"/>
      <c r="F26" s="39"/>
      <c r="G26" s="40"/>
      <c r="H26" s="41"/>
      <c r="I26" s="30"/>
    </row>
    <row r="27" spans="1:9" hidden="1" x14ac:dyDescent="0.25">
      <c r="A27" s="48"/>
      <c r="B27" s="48"/>
      <c r="C27" s="49"/>
      <c r="D27" s="50"/>
      <c r="F27" s="52"/>
      <c r="G27" s="40"/>
      <c r="H27" s="53"/>
      <c r="I27" s="54"/>
    </row>
    <row r="28" spans="1:9" s="70" customFormat="1" hidden="1" x14ac:dyDescent="0.25">
      <c r="A28" s="29"/>
      <c r="B28" s="29"/>
      <c r="C28" s="270" t="s">
        <v>40</v>
      </c>
      <c r="D28" s="271"/>
      <c r="E28" s="271"/>
      <c r="F28" s="271"/>
      <c r="G28" s="271"/>
      <c r="H28" s="271"/>
      <c r="I28" s="30"/>
    </row>
    <row r="29" spans="1:9" s="70" customFormat="1" ht="9" hidden="1" customHeight="1" x14ac:dyDescent="0.25">
      <c r="A29" s="29"/>
      <c r="B29" s="29"/>
      <c r="C29" s="55"/>
      <c r="D29" s="56"/>
      <c r="E29" s="56"/>
      <c r="F29" s="56"/>
      <c r="G29" s="56"/>
      <c r="H29" s="57"/>
      <c r="I29" s="30"/>
    </row>
    <row r="30" spans="1:9" s="95" customFormat="1" ht="152.25" hidden="1" customHeight="1" x14ac:dyDescent="0.25">
      <c r="A30" s="58"/>
      <c r="B30" s="29" t="s">
        <v>26</v>
      </c>
      <c r="C30" s="35" t="s">
        <v>41</v>
      </c>
      <c r="D30" s="36" t="s">
        <v>2</v>
      </c>
      <c r="E30" s="36">
        <v>1</v>
      </c>
      <c r="F30" s="59"/>
      <c r="G30" s="59"/>
      <c r="H30" s="60"/>
      <c r="I30" s="61"/>
    </row>
    <row r="31" spans="1:9" s="95" customFormat="1" ht="30" hidden="1" x14ac:dyDescent="0.25">
      <c r="A31" s="58"/>
      <c r="B31" s="29" t="s">
        <v>26</v>
      </c>
      <c r="C31" s="35" t="s">
        <v>42</v>
      </c>
      <c r="D31" s="36" t="s">
        <v>2</v>
      </c>
      <c r="E31" s="36">
        <v>1</v>
      </c>
      <c r="F31" s="59"/>
      <c r="G31" s="59"/>
      <c r="H31" s="60"/>
      <c r="I31" s="61"/>
    </row>
    <row r="32" spans="1:9" s="95" customFormat="1" ht="16.5" hidden="1" customHeight="1" x14ac:dyDescent="0.25">
      <c r="A32" s="58"/>
      <c r="B32" s="29" t="s">
        <v>26</v>
      </c>
      <c r="C32" s="35" t="s">
        <v>33</v>
      </c>
      <c r="D32" s="36" t="s">
        <v>2</v>
      </c>
      <c r="E32" s="36">
        <v>1</v>
      </c>
      <c r="F32" s="58"/>
      <c r="G32" s="62"/>
      <c r="H32" s="63"/>
      <c r="I32" s="61"/>
    </row>
    <row r="33" spans="1:9" s="95" customFormat="1" ht="33" hidden="1" customHeight="1" x14ac:dyDescent="0.25">
      <c r="A33" s="58"/>
      <c r="B33" s="29" t="s">
        <v>26</v>
      </c>
      <c r="C33" s="64" t="s">
        <v>43</v>
      </c>
      <c r="D33" s="36" t="s">
        <v>2</v>
      </c>
      <c r="E33" s="36">
        <v>1</v>
      </c>
      <c r="F33" s="59"/>
      <c r="G33" s="59"/>
      <c r="H33" s="60"/>
      <c r="I33" s="61"/>
    </row>
    <row r="34" spans="1:9" s="95" customFormat="1" ht="45.75" hidden="1" customHeight="1" x14ac:dyDescent="0.25">
      <c r="A34" s="58"/>
      <c r="B34" s="29" t="s">
        <v>26</v>
      </c>
      <c r="C34" s="35" t="s">
        <v>44</v>
      </c>
      <c r="D34" s="36" t="s">
        <v>2</v>
      </c>
      <c r="E34" s="36">
        <v>1</v>
      </c>
      <c r="F34" s="59"/>
      <c r="G34" s="59"/>
      <c r="H34" s="60"/>
      <c r="I34" s="61"/>
    </row>
    <row r="35" spans="1:9" s="95" customFormat="1" ht="32.25" hidden="1" customHeight="1" x14ac:dyDescent="0.25">
      <c r="A35" s="58"/>
      <c r="B35" s="29" t="s">
        <v>26</v>
      </c>
      <c r="C35" s="35" t="s">
        <v>45</v>
      </c>
      <c r="D35" s="36" t="s">
        <v>2</v>
      </c>
      <c r="E35" s="36">
        <v>4</v>
      </c>
      <c r="F35" s="59"/>
      <c r="G35" s="59"/>
      <c r="H35" s="60"/>
      <c r="I35" s="61"/>
    </row>
    <row r="36" spans="1:9" s="95" customFormat="1" ht="18.75" hidden="1" customHeight="1" x14ac:dyDescent="0.25">
      <c r="A36" s="58"/>
      <c r="B36" s="29" t="s">
        <v>26</v>
      </c>
      <c r="C36" s="35" t="s">
        <v>46</v>
      </c>
      <c r="D36" s="36" t="s">
        <v>2</v>
      </c>
      <c r="E36" s="36">
        <v>12</v>
      </c>
      <c r="F36" s="59"/>
      <c r="G36" s="59"/>
      <c r="H36" s="60"/>
      <c r="I36" s="61"/>
    </row>
    <row r="37" spans="1:9" s="95" customFormat="1" ht="32.25" hidden="1" customHeight="1" x14ac:dyDescent="0.25">
      <c r="A37" s="58"/>
      <c r="B37" s="29" t="s">
        <v>26</v>
      </c>
      <c r="C37" s="35" t="s">
        <v>47</v>
      </c>
      <c r="D37" s="36" t="s">
        <v>2</v>
      </c>
      <c r="E37" s="36">
        <v>1</v>
      </c>
      <c r="F37" s="59"/>
      <c r="G37" s="59"/>
      <c r="H37" s="60"/>
      <c r="I37" s="61"/>
    </row>
    <row r="38" spans="1:9" s="95" customFormat="1" ht="18" hidden="1" customHeight="1" x14ac:dyDescent="0.25">
      <c r="A38" s="58"/>
      <c r="B38" s="29" t="s">
        <v>26</v>
      </c>
      <c r="C38" s="35" t="s">
        <v>48</v>
      </c>
      <c r="D38" s="36" t="s">
        <v>2</v>
      </c>
      <c r="E38" s="36">
        <v>1</v>
      </c>
      <c r="F38" s="59"/>
      <c r="G38" s="59"/>
      <c r="H38" s="60"/>
      <c r="I38" s="65"/>
    </row>
    <row r="39" spans="1:9" s="95" customFormat="1" hidden="1" x14ac:dyDescent="0.25">
      <c r="A39" s="58"/>
      <c r="B39" s="29" t="s">
        <v>26</v>
      </c>
      <c r="C39" s="35" t="s">
        <v>49</v>
      </c>
      <c r="D39" s="36" t="s">
        <v>2</v>
      </c>
      <c r="E39" s="36">
        <v>1</v>
      </c>
      <c r="F39" s="62"/>
      <c r="G39" s="62"/>
      <c r="H39" s="63"/>
      <c r="I39" s="65"/>
    </row>
    <row r="40" spans="1:9" s="95" customFormat="1" ht="32.25" hidden="1" customHeight="1" x14ac:dyDescent="0.25">
      <c r="A40" s="58"/>
      <c r="B40" s="29" t="s">
        <v>26</v>
      </c>
      <c r="C40" s="35" t="s">
        <v>50</v>
      </c>
      <c r="D40" s="36" t="s">
        <v>2</v>
      </c>
      <c r="E40" s="36">
        <v>1</v>
      </c>
      <c r="F40" s="62"/>
      <c r="G40" s="62"/>
      <c r="H40" s="63"/>
      <c r="I40" s="65"/>
    </row>
    <row r="41" spans="1:9" s="95" customFormat="1" ht="47.25" hidden="1" customHeight="1" x14ac:dyDescent="0.25">
      <c r="A41" s="58"/>
      <c r="B41" s="29" t="s">
        <v>26</v>
      </c>
      <c r="C41" s="35" t="s">
        <v>51</v>
      </c>
      <c r="D41" s="36" t="s">
        <v>2</v>
      </c>
      <c r="E41" s="36">
        <v>1</v>
      </c>
      <c r="F41" s="62"/>
      <c r="G41" s="62"/>
      <c r="H41" s="63"/>
      <c r="I41" s="65"/>
    </row>
    <row r="42" spans="1:9" s="95" customFormat="1" ht="33" hidden="1" customHeight="1" x14ac:dyDescent="0.25">
      <c r="A42" s="58"/>
      <c r="B42" s="29" t="s">
        <v>26</v>
      </c>
      <c r="C42" s="35" t="s">
        <v>52</v>
      </c>
      <c r="D42" s="36" t="s">
        <v>2</v>
      </c>
      <c r="E42" s="36">
        <v>1</v>
      </c>
      <c r="F42" s="62"/>
      <c r="G42" s="62"/>
      <c r="H42" s="63"/>
      <c r="I42" s="65"/>
    </row>
    <row r="43" spans="1:9" s="95" customFormat="1" ht="30.75" hidden="1" customHeight="1" x14ac:dyDescent="0.25">
      <c r="A43" s="58"/>
      <c r="B43" s="29" t="s">
        <v>26</v>
      </c>
      <c r="C43" s="35" t="s">
        <v>53</v>
      </c>
      <c r="D43" s="36" t="s">
        <v>2</v>
      </c>
      <c r="E43" s="36">
        <v>1</v>
      </c>
      <c r="F43" s="62"/>
      <c r="G43" s="62"/>
      <c r="H43" s="63"/>
      <c r="I43" s="65"/>
    </row>
    <row r="44" spans="1:9" s="95" customFormat="1" ht="33.75" hidden="1" customHeight="1" x14ac:dyDescent="0.25">
      <c r="A44" s="58"/>
      <c r="B44" s="29" t="s">
        <v>26</v>
      </c>
      <c r="C44" s="35" t="s">
        <v>54</v>
      </c>
      <c r="D44" s="36" t="s">
        <v>2</v>
      </c>
      <c r="E44" s="36">
        <v>1</v>
      </c>
      <c r="F44" s="62"/>
      <c r="G44" s="62"/>
      <c r="H44" s="63"/>
      <c r="I44" s="65"/>
    </row>
    <row r="45" spans="1:9" s="95" customFormat="1" hidden="1" x14ac:dyDescent="0.2">
      <c r="A45" s="58"/>
      <c r="B45" s="29" t="s">
        <v>26</v>
      </c>
      <c r="C45" s="35" t="s">
        <v>55</v>
      </c>
      <c r="D45" s="66"/>
      <c r="E45" s="66"/>
      <c r="F45" s="62"/>
      <c r="G45" s="62"/>
      <c r="H45" s="63"/>
      <c r="I45" s="65"/>
    </row>
    <row r="46" spans="1:9" s="95" customFormat="1" ht="32.25" hidden="1" customHeight="1" x14ac:dyDescent="0.25">
      <c r="A46" s="58"/>
      <c r="B46" s="29" t="s">
        <v>26</v>
      </c>
      <c r="C46" s="35" t="s">
        <v>56</v>
      </c>
      <c r="D46" s="36" t="s">
        <v>2</v>
      </c>
      <c r="E46" s="36">
        <v>2</v>
      </c>
      <c r="F46" s="62"/>
      <c r="G46" s="62"/>
      <c r="H46" s="63"/>
      <c r="I46" s="65"/>
    </row>
    <row r="47" spans="1:9" s="95" customFormat="1" ht="31.5" hidden="1" customHeight="1" x14ac:dyDescent="0.25">
      <c r="A47" s="58"/>
      <c r="B47" s="29" t="s">
        <v>26</v>
      </c>
      <c r="C47" s="35" t="s">
        <v>57</v>
      </c>
      <c r="D47" s="36" t="s">
        <v>2</v>
      </c>
      <c r="E47" s="36">
        <v>2</v>
      </c>
      <c r="F47" s="62"/>
      <c r="G47" s="62"/>
      <c r="H47" s="63"/>
      <c r="I47" s="65"/>
    </row>
    <row r="48" spans="1:9" s="95" customFormat="1" ht="17.25" hidden="1" customHeight="1" x14ac:dyDescent="0.25">
      <c r="A48" s="58"/>
      <c r="B48" s="29" t="s">
        <v>26</v>
      </c>
      <c r="C48" s="35" t="s">
        <v>58</v>
      </c>
      <c r="D48" s="36" t="s">
        <v>2</v>
      </c>
      <c r="E48" s="36">
        <v>2</v>
      </c>
      <c r="F48" s="62"/>
      <c r="G48" s="62"/>
      <c r="H48" s="63"/>
      <c r="I48" s="65"/>
    </row>
    <row r="49" spans="1:9" s="95" customFormat="1" ht="30" hidden="1" x14ac:dyDescent="0.25">
      <c r="A49" s="58"/>
      <c r="B49" s="29" t="s">
        <v>26</v>
      </c>
      <c r="C49" s="35" t="s">
        <v>59</v>
      </c>
      <c r="D49" s="36" t="s">
        <v>2</v>
      </c>
      <c r="E49" s="36">
        <v>2</v>
      </c>
      <c r="F49" s="62"/>
      <c r="G49" s="62"/>
      <c r="H49" s="63"/>
      <c r="I49" s="65"/>
    </row>
    <row r="50" spans="1:9" s="95" customFormat="1" ht="30" hidden="1" x14ac:dyDescent="0.25">
      <c r="A50" s="58"/>
      <c r="B50" s="29" t="s">
        <v>26</v>
      </c>
      <c r="C50" s="35" t="s">
        <v>60</v>
      </c>
      <c r="D50" s="36" t="s">
        <v>2</v>
      </c>
      <c r="E50" s="36">
        <v>5</v>
      </c>
      <c r="F50" s="62"/>
      <c r="G50" s="62"/>
      <c r="H50" s="63"/>
      <c r="I50" s="65"/>
    </row>
    <row r="51" spans="1:9" s="95" customFormat="1" ht="29.25" hidden="1" customHeight="1" x14ac:dyDescent="0.25">
      <c r="A51" s="58"/>
      <c r="B51" s="29" t="s">
        <v>26</v>
      </c>
      <c r="C51" s="35" t="s">
        <v>61</v>
      </c>
      <c r="D51" s="36" t="s">
        <v>2</v>
      </c>
      <c r="E51" s="36">
        <v>8</v>
      </c>
      <c r="F51" s="62"/>
      <c r="G51" s="62"/>
      <c r="H51" s="63"/>
      <c r="I51" s="65"/>
    </row>
    <row r="52" spans="1:9" s="95" customFormat="1" ht="77.25" hidden="1" customHeight="1" x14ac:dyDescent="0.25">
      <c r="A52" s="58"/>
      <c r="B52" s="29" t="s">
        <v>26</v>
      </c>
      <c r="C52" s="35" t="s">
        <v>62</v>
      </c>
      <c r="D52" s="36" t="s">
        <v>2</v>
      </c>
      <c r="E52" s="36">
        <v>1</v>
      </c>
      <c r="F52" s="62"/>
      <c r="G52" s="62"/>
      <c r="H52" s="63"/>
      <c r="I52" s="65"/>
    </row>
    <row r="53" spans="1:9" s="70" customFormat="1" ht="30.75" hidden="1" customHeight="1" x14ac:dyDescent="0.25">
      <c r="A53" s="29"/>
      <c r="B53" s="29"/>
      <c r="C53" s="42" t="s">
        <v>36</v>
      </c>
      <c r="D53" s="42"/>
      <c r="E53" s="42"/>
      <c r="F53" s="42"/>
      <c r="G53" s="42"/>
      <c r="H53" s="42"/>
      <c r="I53" s="31"/>
    </row>
    <row r="54" spans="1:9" s="70" customFormat="1" hidden="1" x14ac:dyDescent="0.25">
      <c r="A54" s="29"/>
      <c r="B54" s="67"/>
      <c r="C54" s="43" t="s">
        <v>37</v>
      </c>
      <c r="D54" s="9"/>
      <c r="E54" s="68"/>
      <c r="F54" s="39"/>
      <c r="G54" s="40"/>
      <c r="H54" s="41"/>
      <c r="I54" s="31"/>
    </row>
    <row r="55" spans="1:9" s="70" customFormat="1" hidden="1" x14ac:dyDescent="0.25">
      <c r="A55" s="44"/>
      <c r="B55" s="44"/>
      <c r="C55" s="45"/>
      <c r="D55" s="33" t="s">
        <v>38</v>
      </c>
      <c r="E55" s="46">
        <v>0</v>
      </c>
      <c r="F55" s="33"/>
      <c r="G55" s="34" t="s">
        <v>39</v>
      </c>
      <c r="H55" s="6">
        <v>2100</v>
      </c>
      <c r="I55" s="47">
        <f>E55*H55</f>
        <v>0</v>
      </c>
    </row>
    <row r="56" spans="1:9" s="70" customFormat="1" hidden="1" x14ac:dyDescent="0.25">
      <c r="A56" s="44"/>
      <c r="B56" s="44"/>
      <c r="C56" s="45"/>
      <c r="D56" s="33"/>
      <c r="E56" s="46"/>
      <c r="F56" s="33"/>
      <c r="G56" s="34"/>
      <c r="H56" s="6"/>
      <c r="I56" s="47"/>
    </row>
    <row r="57" spans="1:9" s="70" customFormat="1" ht="33.75" hidden="1" customHeight="1" x14ac:dyDescent="0.25">
      <c r="A57" s="28" t="s">
        <v>3</v>
      </c>
      <c r="B57" s="12"/>
      <c r="C57" s="272" t="s">
        <v>63</v>
      </c>
      <c r="D57" s="273"/>
      <c r="E57" s="273"/>
      <c r="F57" s="273"/>
      <c r="G57" s="273"/>
      <c r="H57" s="273"/>
      <c r="I57" s="27"/>
    </row>
    <row r="58" spans="1:9" s="70" customFormat="1" ht="12.95" hidden="1" customHeight="1" x14ac:dyDescent="0.25">
      <c r="A58" s="29"/>
      <c r="B58" s="29"/>
      <c r="C58" s="274"/>
      <c r="D58" s="275"/>
      <c r="E58" s="275"/>
      <c r="F58" s="275"/>
      <c r="G58" s="275"/>
      <c r="H58" s="275"/>
      <c r="I58" s="30"/>
    </row>
    <row r="59" spans="1:9" s="70" customFormat="1" hidden="1" x14ac:dyDescent="0.25">
      <c r="A59" s="29"/>
      <c r="B59" s="29" t="s">
        <v>26</v>
      </c>
      <c r="C59" s="276" t="s">
        <v>64</v>
      </c>
      <c r="D59" s="277"/>
      <c r="E59" s="277"/>
      <c r="F59" s="277"/>
      <c r="G59" s="277"/>
      <c r="H59" s="277"/>
      <c r="I59" s="31"/>
    </row>
    <row r="60" spans="1:9" s="70" customFormat="1" ht="12" hidden="1" customHeight="1" x14ac:dyDescent="0.25">
      <c r="A60" s="29"/>
      <c r="B60" s="29"/>
      <c r="C60" s="32"/>
      <c r="D60" s="33"/>
      <c r="E60" s="10"/>
      <c r="F60" s="33"/>
      <c r="G60" s="34"/>
      <c r="H60" s="6"/>
      <c r="I60" s="31"/>
    </row>
    <row r="61" spans="1:9" s="70" customFormat="1" ht="132" hidden="1" customHeight="1" x14ac:dyDescent="0.25">
      <c r="A61" s="29"/>
      <c r="B61" s="29" t="s">
        <v>26</v>
      </c>
      <c r="C61" s="35" t="s">
        <v>65</v>
      </c>
      <c r="D61" s="36" t="s">
        <v>2</v>
      </c>
      <c r="E61" s="36">
        <v>1</v>
      </c>
      <c r="I61" s="71"/>
    </row>
    <row r="62" spans="1:9" s="70" customFormat="1" ht="34.5" hidden="1" customHeight="1" x14ac:dyDescent="0.25">
      <c r="A62" s="29"/>
      <c r="B62" s="29" t="s">
        <v>26</v>
      </c>
      <c r="C62" s="35" t="s">
        <v>28</v>
      </c>
      <c r="D62" s="36" t="s">
        <v>2</v>
      </c>
      <c r="E62" s="36">
        <v>1</v>
      </c>
      <c r="I62" s="71"/>
    </row>
    <row r="63" spans="1:9" s="70" customFormat="1" ht="33" hidden="1" customHeight="1" x14ac:dyDescent="0.25">
      <c r="A63" s="29"/>
      <c r="B63" s="29" t="s">
        <v>26</v>
      </c>
      <c r="C63" s="35" t="s">
        <v>66</v>
      </c>
      <c r="D63" s="36" t="s">
        <v>2</v>
      </c>
      <c r="E63" s="36">
        <v>1</v>
      </c>
      <c r="I63" s="71"/>
    </row>
    <row r="64" spans="1:9" s="70" customFormat="1" ht="51.75" hidden="1" customHeight="1" x14ac:dyDescent="0.25">
      <c r="A64" s="29"/>
      <c r="B64" s="29" t="s">
        <v>26</v>
      </c>
      <c r="C64" s="35" t="s">
        <v>67</v>
      </c>
      <c r="D64" s="36" t="s">
        <v>2</v>
      </c>
      <c r="E64" s="36">
        <v>1</v>
      </c>
      <c r="I64" s="71"/>
    </row>
    <row r="65" spans="1:9" s="70" customFormat="1" ht="76.150000000000006" hidden="1" customHeight="1" x14ac:dyDescent="0.25">
      <c r="A65" s="29"/>
      <c r="B65" s="29" t="s">
        <v>26</v>
      </c>
      <c r="C65" s="35" t="s">
        <v>68</v>
      </c>
      <c r="D65" s="36" t="s">
        <v>2</v>
      </c>
      <c r="E65" s="36">
        <v>1</v>
      </c>
      <c r="I65" s="71"/>
    </row>
    <row r="66" spans="1:9" s="70" customFormat="1" ht="33" hidden="1" customHeight="1" x14ac:dyDescent="0.25">
      <c r="A66" s="29"/>
      <c r="B66" s="29" t="s">
        <v>26</v>
      </c>
      <c r="C66" s="35" t="s">
        <v>34</v>
      </c>
      <c r="D66" s="36" t="s">
        <v>2</v>
      </c>
      <c r="E66" s="36">
        <v>1</v>
      </c>
      <c r="I66" s="71"/>
    </row>
    <row r="67" spans="1:9" s="95" customFormat="1" ht="33.75" hidden="1" customHeight="1" x14ac:dyDescent="0.25">
      <c r="A67" s="58"/>
      <c r="B67" s="29" t="s">
        <v>26</v>
      </c>
      <c r="C67" s="35" t="s">
        <v>53</v>
      </c>
      <c r="D67" s="36" t="s">
        <v>2</v>
      </c>
      <c r="E67" s="36">
        <v>1</v>
      </c>
      <c r="F67" s="70"/>
      <c r="G67" s="70"/>
      <c r="H67" s="70"/>
      <c r="I67" s="71"/>
    </row>
    <row r="68" spans="1:9" s="95" customFormat="1" ht="39" hidden="1" customHeight="1" x14ac:dyDescent="0.25">
      <c r="A68" s="58"/>
      <c r="B68" s="29" t="s">
        <v>26</v>
      </c>
      <c r="C68" s="35" t="s">
        <v>54</v>
      </c>
      <c r="D68" s="36" t="s">
        <v>2</v>
      </c>
      <c r="E68" s="36">
        <v>1</v>
      </c>
      <c r="F68" s="70"/>
      <c r="G68" s="70"/>
      <c r="H68" s="70"/>
      <c r="I68" s="71"/>
    </row>
    <row r="69" spans="1:9" s="95" customFormat="1" ht="58.9" hidden="1" customHeight="1" x14ac:dyDescent="0.25">
      <c r="A69" s="58"/>
      <c r="B69" s="29" t="s">
        <v>26</v>
      </c>
      <c r="C69" s="35" t="s">
        <v>62</v>
      </c>
      <c r="D69" s="36" t="s">
        <v>2</v>
      </c>
      <c r="E69" s="36">
        <v>1</v>
      </c>
      <c r="F69" s="70"/>
      <c r="G69" s="70"/>
      <c r="H69" s="70"/>
      <c r="I69" s="71"/>
    </row>
    <row r="70" spans="1:9" s="70" customFormat="1" ht="30.75" hidden="1" customHeight="1" x14ac:dyDescent="0.25">
      <c r="A70" s="29"/>
      <c r="B70" s="29"/>
      <c r="C70" s="42" t="s">
        <v>36</v>
      </c>
      <c r="D70" s="42"/>
      <c r="E70" s="42"/>
      <c r="F70" s="42"/>
      <c r="G70" s="42"/>
      <c r="H70" s="42"/>
      <c r="I70" s="31"/>
    </row>
    <row r="71" spans="1:9" s="70" customFormat="1" hidden="1" x14ac:dyDescent="0.25">
      <c r="A71" s="44"/>
      <c r="B71" s="44"/>
      <c r="C71" s="43" t="s">
        <v>37</v>
      </c>
      <c r="D71" s="33"/>
      <c r="E71" s="46"/>
      <c r="F71" s="33"/>
      <c r="G71" s="34"/>
      <c r="H71" s="6"/>
      <c r="I71" s="47"/>
    </row>
    <row r="72" spans="1:9" s="70" customFormat="1" hidden="1" x14ac:dyDescent="0.25">
      <c r="A72" s="44"/>
      <c r="B72" s="44"/>
      <c r="C72" s="45"/>
      <c r="D72" s="33" t="s">
        <v>38</v>
      </c>
      <c r="E72" s="46">
        <v>0</v>
      </c>
      <c r="F72" s="33"/>
      <c r="G72" s="34" t="s">
        <v>39</v>
      </c>
      <c r="H72" s="6">
        <v>160</v>
      </c>
      <c r="I72" s="47">
        <f>E72*H72</f>
        <v>0</v>
      </c>
    </row>
    <row r="73" spans="1:9" s="70" customFormat="1" hidden="1" x14ac:dyDescent="0.25">
      <c r="A73" s="44"/>
      <c r="B73" s="44"/>
      <c r="C73" s="45"/>
      <c r="D73" s="33"/>
      <c r="E73" s="46"/>
      <c r="F73" s="33"/>
      <c r="G73" s="34"/>
      <c r="H73" s="6"/>
      <c r="I73" s="47"/>
    </row>
    <row r="74" spans="1:9" s="70" customFormat="1" ht="59.25" hidden="1" customHeight="1" x14ac:dyDescent="0.25">
      <c r="A74" s="29" t="s">
        <v>4</v>
      </c>
      <c r="B74" s="278" t="s">
        <v>69</v>
      </c>
      <c r="C74" s="279"/>
      <c r="D74" s="279"/>
      <c r="E74" s="279"/>
      <c r="F74" s="279"/>
      <c r="G74" s="279"/>
      <c r="H74" s="279"/>
      <c r="I74" s="72"/>
    </row>
    <row r="75" spans="1:9" s="70" customFormat="1" ht="30.75" hidden="1" customHeight="1" x14ac:dyDescent="0.25">
      <c r="A75" s="29"/>
      <c r="B75" s="29"/>
      <c r="C75" s="42" t="s">
        <v>36</v>
      </c>
      <c r="D75" s="42"/>
      <c r="E75" s="42"/>
      <c r="F75" s="42"/>
      <c r="G75" s="42"/>
      <c r="H75" s="42"/>
      <c r="I75" s="31"/>
    </row>
    <row r="76" spans="1:9" s="70" customFormat="1" hidden="1" x14ac:dyDescent="0.25">
      <c r="A76" s="44"/>
      <c r="B76" s="44"/>
      <c r="C76" s="43" t="s">
        <v>70</v>
      </c>
      <c r="D76" s="33"/>
      <c r="E76" s="10"/>
      <c r="F76" s="33"/>
      <c r="G76" s="34"/>
      <c r="H76" s="6"/>
      <c r="I76" s="30"/>
    </row>
    <row r="77" spans="1:9" s="70" customFormat="1" ht="18.95" hidden="1" customHeight="1" x14ac:dyDescent="0.25">
      <c r="A77" s="73"/>
      <c r="B77" s="74"/>
      <c r="C77" s="75"/>
      <c r="D77" s="33" t="s">
        <v>71</v>
      </c>
      <c r="E77" s="10">
        <v>0</v>
      </c>
      <c r="F77" s="76"/>
      <c r="G77" s="34" t="s">
        <v>39</v>
      </c>
      <c r="H77" s="6">
        <v>15</v>
      </c>
      <c r="I77" s="47">
        <f>E77*H77</f>
        <v>0</v>
      </c>
    </row>
    <row r="78" spans="1:9" s="70" customFormat="1" x14ac:dyDescent="0.25">
      <c r="A78" s="44"/>
      <c r="B78" s="44"/>
      <c r="C78" s="45"/>
      <c r="D78" s="33"/>
      <c r="E78" s="10"/>
      <c r="F78" s="33"/>
      <c r="G78" s="34"/>
      <c r="H78" s="6"/>
      <c r="I78" s="30"/>
    </row>
    <row r="79" spans="1:9" s="70" customFormat="1" ht="102.6" customHeight="1" x14ac:dyDescent="0.25">
      <c r="A79" s="28" t="s">
        <v>0</v>
      </c>
      <c r="B79" s="278" t="s">
        <v>72</v>
      </c>
      <c r="C79" s="279"/>
      <c r="D79" s="279"/>
      <c r="E79" s="279"/>
      <c r="F79" s="279"/>
      <c r="G79" s="279"/>
      <c r="H79" s="279"/>
      <c r="I79" s="31"/>
    </row>
    <row r="80" spans="1:9" s="70" customFormat="1" ht="30.75" customHeight="1" x14ac:dyDescent="0.25">
      <c r="A80" s="29"/>
      <c r="B80" s="29"/>
      <c r="C80" s="42" t="s">
        <v>36</v>
      </c>
      <c r="D80" s="42"/>
      <c r="E80" s="42"/>
      <c r="F80" s="42"/>
      <c r="G80" s="42"/>
      <c r="H80" s="42"/>
      <c r="I80" s="31"/>
    </row>
    <row r="81" spans="1:9" s="70" customFormat="1" x14ac:dyDescent="0.25">
      <c r="A81" s="29"/>
      <c r="B81" s="29"/>
      <c r="C81" s="43"/>
      <c r="D81" s="33"/>
      <c r="E81" s="10"/>
      <c r="F81" s="33"/>
      <c r="G81" s="34"/>
      <c r="H81" s="6"/>
      <c r="I81" s="31"/>
    </row>
    <row r="82" spans="1:9" s="70" customFormat="1" x14ac:dyDescent="0.25">
      <c r="A82" s="74"/>
      <c r="B82" s="28"/>
      <c r="C82" s="32"/>
      <c r="D82" s="33" t="s">
        <v>71</v>
      </c>
      <c r="E82" s="255">
        <v>195</v>
      </c>
      <c r="F82" s="76"/>
      <c r="G82" s="34" t="s">
        <v>39</v>
      </c>
      <c r="H82" s="6">
        <v>0</v>
      </c>
      <c r="I82" s="47">
        <f>E82*H82</f>
        <v>0</v>
      </c>
    </row>
    <row r="83" spans="1:9" s="70" customFormat="1" ht="15" customHeight="1" x14ac:dyDescent="0.25">
      <c r="A83" s="29"/>
      <c r="B83" s="29"/>
      <c r="C83" s="45"/>
      <c r="D83" s="39"/>
      <c r="E83" s="77"/>
      <c r="F83" s="39"/>
      <c r="G83" s="40"/>
      <c r="H83" s="41"/>
      <c r="I83" s="30"/>
    </row>
    <row r="84" spans="1:9" s="70" customFormat="1" ht="20.45" customHeight="1" x14ac:dyDescent="0.25">
      <c r="A84" s="29" t="s">
        <v>3</v>
      </c>
      <c r="B84" s="294" t="s">
        <v>73</v>
      </c>
      <c r="C84" s="294"/>
      <c r="D84" s="294"/>
      <c r="E84" s="294"/>
      <c r="F84" s="294"/>
      <c r="G84" s="294"/>
      <c r="H84" s="294"/>
      <c r="I84" s="31"/>
    </row>
    <row r="85" spans="1:9" s="70" customFormat="1" x14ac:dyDescent="0.25">
      <c r="A85" s="74"/>
      <c r="B85" s="28"/>
      <c r="C85" s="32"/>
      <c r="D85" s="33" t="s">
        <v>71</v>
      </c>
      <c r="E85" s="255">
        <v>190</v>
      </c>
      <c r="F85" s="76"/>
      <c r="G85" s="34" t="s">
        <v>39</v>
      </c>
      <c r="H85" s="6">
        <v>0</v>
      </c>
      <c r="I85" s="47">
        <f>E85*H85</f>
        <v>0</v>
      </c>
    </row>
    <row r="86" spans="1:9" s="70" customFormat="1" x14ac:dyDescent="0.25">
      <c r="A86" s="29"/>
      <c r="B86" s="78"/>
      <c r="C86" s="78"/>
      <c r="D86" s="33"/>
      <c r="E86" s="33"/>
      <c r="F86" s="33"/>
      <c r="G86" s="33"/>
      <c r="H86" s="79"/>
      <c r="I86" s="31"/>
    </row>
    <row r="87" spans="1:9" s="70" customFormat="1" ht="61.5" customHeight="1" x14ac:dyDescent="0.25">
      <c r="A87" s="29" t="s">
        <v>4</v>
      </c>
      <c r="B87" s="278" t="s">
        <v>74</v>
      </c>
      <c r="C87" s="279"/>
      <c r="D87" s="279"/>
      <c r="E87" s="279"/>
      <c r="F87" s="279"/>
      <c r="G87" s="279"/>
      <c r="H87" s="279"/>
      <c r="I87" s="80"/>
    </row>
    <row r="88" spans="1:9" s="70" customFormat="1" x14ac:dyDescent="0.25">
      <c r="A88" s="29"/>
      <c r="B88" s="81"/>
      <c r="C88" s="82"/>
      <c r="H88" s="5"/>
      <c r="I88" s="80"/>
    </row>
    <row r="89" spans="1:9" s="70" customFormat="1" x14ac:dyDescent="0.25">
      <c r="A89" s="74"/>
      <c r="B89" s="28"/>
      <c r="C89" s="32"/>
      <c r="D89" s="33" t="s">
        <v>2</v>
      </c>
      <c r="E89" s="255">
        <v>4</v>
      </c>
      <c r="F89" s="76"/>
      <c r="G89" s="34" t="s">
        <v>39</v>
      </c>
      <c r="H89" s="6">
        <v>0</v>
      </c>
      <c r="I89" s="47">
        <f>E89*H89</f>
        <v>0</v>
      </c>
    </row>
    <row r="90" spans="1:9" s="70" customFormat="1" ht="17.45" customHeight="1" x14ac:dyDescent="0.25">
      <c r="A90" s="74"/>
      <c r="B90" s="28"/>
      <c r="C90" s="32"/>
      <c r="D90" s="33"/>
      <c r="E90" s="10"/>
      <c r="F90" s="76"/>
      <c r="G90" s="34"/>
      <c r="H90" s="83"/>
      <c r="I90" s="31"/>
    </row>
    <row r="91" spans="1:9" s="70" customFormat="1" ht="43.5" hidden="1" customHeight="1" x14ac:dyDescent="0.25">
      <c r="A91" s="29" t="s">
        <v>9</v>
      </c>
      <c r="B91" s="278" t="s">
        <v>75</v>
      </c>
      <c r="C91" s="279"/>
      <c r="D91" s="279"/>
      <c r="E91" s="279"/>
      <c r="F91" s="279"/>
      <c r="G91" s="279"/>
      <c r="H91" s="279"/>
      <c r="I91" s="31"/>
    </row>
    <row r="92" spans="1:9" s="70" customFormat="1" ht="16.5" hidden="1" customHeight="1" x14ac:dyDescent="0.25">
      <c r="A92" s="29"/>
      <c r="B92" s="78"/>
      <c r="C92" s="82"/>
      <c r="H92" s="5"/>
      <c r="I92" s="31"/>
    </row>
    <row r="93" spans="1:9" s="70" customFormat="1" hidden="1" x14ac:dyDescent="0.25">
      <c r="A93" s="74"/>
      <c r="B93" s="28"/>
      <c r="C93" s="32"/>
      <c r="D93" s="33" t="s">
        <v>2</v>
      </c>
      <c r="E93" s="10">
        <v>0</v>
      </c>
      <c r="F93" s="76"/>
      <c r="G93" s="34" t="s">
        <v>39</v>
      </c>
      <c r="H93" s="6">
        <v>22</v>
      </c>
      <c r="I93" s="47">
        <f>E93*H93</f>
        <v>0</v>
      </c>
    </row>
    <row r="94" spans="1:9" s="70" customFormat="1" hidden="1" x14ac:dyDescent="0.25">
      <c r="A94" s="74"/>
      <c r="B94" s="28"/>
      <c r="C94" s="32"/>
      <c r="D94" s="33"/>
      <c r="E94" s="10"/>
      <c r="F94" s="76"/>
      <c r="G94" s="34"/>
      <c r="H94" s="6"/>
      <c r="I94" s="47"/>
    </row>
    <row r="95" spans="1:9" s="70" customFormat="1" ht="42.95" customHeight="1" x14ac:dyDescent="0.25">
      <c r="A95" s="29" t="s">
        <v>5</v>
      </c>
      <c r="B95" s="278" t="s">
        <v>76</v>
      </c>
      <c r="C95" s="279"/>
      <c r="D95" s="279"/>
      <c r="E95" s="279"/>
      <c r="F95" s="279"/>
      <c r="G95" s="279"/>
      <c r="H95" s="279"/>
      <c r="I95" s="31"/>
    </row>
    <row r="96" spans="1:9" s="70" customFormat="1" ht="16.5" customHeight="1" x14ac:dyDescent="0.25">
      <c r="A96" s="29"/>
      <c r="B96" s="78"/>
      <c r="C96" s="82"/>
      <c r="H96" s="5"/>
      <c r="I96" s="31"/>
    </row>
    <row r="97" spans="1:18" s="70" customFormat="1" x14ac:dyDescent="0.25">
      <c r="A97" s="74"/>
      <c r="B97" s="28"/>
      <c r="C97" s="32"/>
      <c r="D97" s="33" t="s">
        <v>2</v>
      </c>
      <c r="E97" s="255">
        <v>6</v>
      </c>
      <c r="F97" s="76"/>
      <c r="G97" s="34" t="s">
        <v>39</v>
      </c>
      <c r="H97" s="6">
        <v>0</v>
      </c>
      <c r="I97" s="47">
        <f>E97*H97</f>
        <v>0</v>
      </c>
    </row>
    <row r="98" spans="1:18" s="70" customFormat="1" hidden="1" x14ac:dyDescent="0.25">
      <c r="A98" s="74"/>
      <c r="B98" s="28"/>
      <c r="C98" s="32"/>
      <c r="D98" s="33"/>
      <c r="E98" s="10"/>
      <c r="F98" s="76"/>
      <c r="G98" s="34"/>
      <c r="H98" s="6"/>
      <c r="I98" s="47"/>
    </row>
    <row r="99" spans="1:18" s="70" customFormat="1" ht="276" hidden="1" customHeight="1" x14ac:dyDescent="0.25">
      <c r="A99" s="29" t="s">
        <v>11</v>
      </c>
      <c r="B99" s="291" t="s">
        <v>77</v>
      </c>
      <c r="C99" s="292"/>
      <c r="D99" s="292"/>
      <c r="E99" s="292"/>
      <c r="F99" s="292"/>
      <c r="G99" s="292"/>
      <c r="H99" s="293"/>
      <c r="I99" s="31"/>
    </row>
    <row r="100" spans="1:18" s="70" customFormat="1" ht="151.9" hidden="1" customHeight="1" x14ac:dyDescent="0.25">
      <c r="A100" s="29"/>
      <c r="B100" s="285" t="s">
        <v>78</v>
      </c>
      <c r="C100" s="286"/>
      <c r="D100" s="286"/>
      <c r="E100" s="286"/>
      <c r="F100" s="286"/>
      <c r="G100" s="286"/>
      <c r="H100" s="287"/>
      <c r="I100" s="31"/>
    </row>
    <row r="101" spans="1:18" s="70" customFormat="1" ht="132.6" hidden="1" customHeight="1" x14ac:dyDescent="0.25">
      <c r="A101" s="29"/>
      <c r="B101" s="285" t="s">
        <v>79</v>
      </c>
      <c r="C101" s="286"/>
      <c r="D101" s="286"/>
      <c r="E101" s="286"/>
      <c r="F101" s="286"/>
      <c r="G101" s="286"/>
      <c r="H101" s="287"/>
      <c r="I101" s="31"/>
    </row>
    <row r="102" spans="1:18" s="70" customFormat="1" ht="58.15" hidden="1" customHeight="1" x14ac:dyDescent="0.25">
      <c r="A102" s="29"/>
      <c r="B102" s="288" t="s">
        <v>80</v>
      </c>
      <c r="C102" s="289"/>
      <c r="D102" s="289"/>
      <c r="E102" s="289"/>
      <c r="F102" s="289"/>
      <c r="G102" s="289"/>
      <c r="H102" s="290"/>
      <c r="I102" s="31"/>
    </row>
    <row r="103" spans="1:18" s="70" customFormat="1" hidden="1" x14ac:dyDescent="0.25">
      <c r="A103" s="74"/>
      <c r="B103" s="28"/>
      <c r="C103" s="32"/>
      <c r="D103" s="33" t="s">
        <v>2</v>
      </c>
      <c r="E103" s="10">
        <v>0</v>
      </c>
      <c r="F103" s="76"/>
      <c r="G103" s="34" t="s">
        <v>39</v>
      </c>
      <c r="H103" s="6">
        <v>399</v>
      </c>
      <c r="I103" s="47">
        <f>E103*H103</f>
        <v>0</v>
      </c>
    </row>
    <row r="104" spans="1:18" s="70" customFormat="1" hidden="1" x14ac:dyDescent="0.25">
      <c r="A104" s="74"/>
      <c r="B104" s="28"/>
      <c r="C104" s="32"/>
      <c r="D104" s="33"/>
      <c r="E104" s="10"/>
      <c r="F104" s="76"/>
      <c r="G104" s="34"/>
      <c r="H104" s="6"/>
      <c r="I104" s="47"/>
    </row>
    <row r="105" spans="1:18" s="70" customFormat="1" ht="274.14999999999998" hidden="1" customHeight="1" x14ac:dyDescent="0.25">
      <c r="A105" s="29" t="s">
        <v>12</v>
      </c>
      <c r="B105" s="291" t="s">
        <v>77</v>
      </c>
      <c r="C105" s="292"/>
      <c r="D105" s="292"/>
      <c r="E105" s="292"/>
      <c r="F105" s="292"/>
      <c r="G105" s="292"/>
      <c r="H105" s="293"/>
      <c r="I105" s="31"/>
    </row>
    <row r="106" spans="1:18" s="70" customFormat="1" ht="146.44999999999999" hidden="1" customHeight="1" x14ac:dyDescent="0.25">
      <c r="A106" s="29"/>
      <c r="B106" s="285" t="s">
        <v>78</v>
      </c>
      <c r="C106" s="286"/>
      <c r="D106" s="286"/>
      <c r="E106" s="286"/>
      <c r="F106" s="286"/>
      <c r="G106" s="286"/>
      <c r="H106" s="287"/>
      <c r="I106" s="31"/>
    </row>
    <row r="107" spans="1:18" s="70" customFormat="1" ht="132.6" hidden="1" customHeight="1" x14ac:dyDescent="0.25">
      <c r="A107" s="29"/>
      <c r="B107" s="285" t="s">
        <v>81</v>
      </c>
      <c r="C107" s="286"/>
      <c r="D107" s="286"/>
      <c r="E107" s="286"/>
      <c r="F107" s="286"/>
      <c r="G107" s="286"/>
      <c r="H107" s="287"/>
      <c r="I107" s="31"/>
    </row>
    <row r="108" spans="1:18" s="70" customFormat="1" ht="68.25" hidden="1" customHeight="1" x14ac:dyDescent="0.25">
      <c r="A108" s="29"/>
      <c r="B108" s="288" t="s">
        <v>82</v>
      </c>
      <c r="C108" s="289"/>
      <c r="D108" s="289"/>
      <c r="E108" s="289"/>
      <c r="F108" s="289"/>
      <c r="G108" s="289"/>
      <c r="H108" s="290"/>
      <c r="I108" s="31"/>
    </row>
    <row r="109" spans="1:18" s="70" customFormat="1" hidden="1" x14ac:dyDescent="0.25">
      <c r="A109" s="74"/>
      <c r="B109" s="84"/>
      <c r="C109" s="32"/>
      <c r="D109" s="85" t="s">
        <v>2</v>
      </c>
      <c r="E109" s="86">
        <v>0</v>
      </c>
      <c r="F109" s="87"/>
      <c r="G109" s="88" t="s">
        <v>39</v>
      </c>
      <c r="H109" s="6">
        <v>35</v>
      </c>
      <c r="I109" s="47">
        <f>E109*H109</f>
        <v>0</v>
      </c>
    </row>
    <row r="110" spans="1:18" s="70" customFormat="1" x14ac:dyDescent="0.25">
      <c r="A110" s="74"/>
      <c r="B110" s="28"/>
      <c r="C110" s="32"/>
      <c r="D110" s="33"/>
      <c r="E110" s="10"/>
      <c r="F110" s="76"/>
      <c r="G110" s="34"/>
      <c r="H110" s="6"/>
      <c r="I110" s="47"/>
    </row>
    <row r="111" spans="1:18" s="70" customFormat="1" ht="274.89999999999998" customHeight="1" x14ac:dyDescent="0.25">
      <c r="A111" s="29" t="s">
        <v>6</v>
      </c>
      <c r="B111" s="288" t="s">
        <v>77</v>
      </c>
      <c r="C111" s="289"/>
      <c r="D111" s="289"/>
      <c r="E111" s="289"/>
      <c r="F111" s="289"/>
      <c r="G111" s="289"/>
      <c r="H111" s="290"/>
      <c r="I111" s="31"/>
      <c r="R111" s="70">
        <v>0</v>
      </c>
    </row>
    <row r="112" spans="1:18" s="70" customFormat="1" ht="148.15" customHeight="1" x14ac:dyDescent="0.25">
      <c r="A112" s="29"/>
      <c r="B112" s="285" t="s">
        <v>78</v>
      </c>
      <c r="C112" s="286"/>
      <c r="D112" s="286"/>
      <c r="E112" s="286"/>
      <c r="F112" s="286"/>
      <c r="G112" s="286"/>
      <c r="H112" s="287"/>
      <c r="I112" s="31"/>
    </row>
    <row r="113" spans="1:9" s="70" customFormat="1" ht="129" customHeight="1" x14ac:dyDescent="0.25">
      <c r="A113" s="29"/>
      <c r="B113" s="285" t="s">
        <v>83</v>
      </c>
      <c r="C113" s="286"/>
      <c r="D113" s="286"/>
      <c r="E113" s="286"/>
      <c r="F113" s="286"/>
      <c r="G113" s="286"/>
      <c r="H113" s="287"/>
      <c r="I113" s="31"/>
    </row>
    <row r="114" spans="1:9" s="70" customFormat="1" ht="70.5" customHeight="1" x14ac:dyDescent="0.25">
      <c r="A114" s="29"/>
      <c r="B114" s="288" t="s">
        <v>251</v>
      </c>
      <c r="C114" s="289"/>
      <c r="D114" s="289"/>
      <c r="E114" s="289"/>
      <c r="F114" s="289"/>
      <c r="G114" s="289"/>
      <c r="H114" s="290"/>
      <c r="I114" s="31"/>
    </row>
    <row r="115" spans="1:9" s="70" customFormat="1" x14ac:dyDescent="0.25">
      <c r="A115" s="74"/>
      <c r="B115" s="28"/>
      <c r="C115" s="32"/>
      <c r="D115" s="33" t="s">
        <v>2</v>
      </c>
      <c r="E115" s="255">
        <v>6</v>
      </c>
      <c r="F115" s="76"/>
      <c r="G115" s="34" t="s">
        <v>39</v>
      </c>
      <c r="H115" s="6">
        <v>0</v>
      </c>
      <c r="I115" s="47">
        <f>E115*H115</f>
        <v>0</v>
      </c>
    </row>
    <row r="116" spans="1:9" s="70" customFormat="1" x14ac:dyDescent="0.25">
      <c r="A116" s="74"/>
      <c r="B116" s="28"/>
      <c r="C116" s="32"/>
      <c r="D116" s="33"/>
      <c r="E116" s="10"/>
      <c r="F116" s="76"/>
      <c r="G116" s="34"/>
      <c r="H116" s="6"/>
      <c r="I116" s="47"/>
    </row>
    <row r="117" spans="1:9" s="70" customFormat="1" ht="39.75" customHeight="1" x14ac:dyDescent="0.25">
      <c r="A117" s="29" t="s">
        <v>8</v>
      </c>
      <c r="B117" s="272" t="s">
        <v>84</v>
      </c>
      <c r="C117" s="273"/>
      <c r="D117" s="273"/>
      <c r="E117" s="273"/>
      <c r="F117" s="273"/>
      <c r="G117" s="273"/>
      <c r="H117" s="273"/>
      <c r="I117" s="31"/>
    </row>
    <row r="118" spans="1:9" s="70" customFormat="1" ht="34.5" customHeight="1" x14ac:dyDescent="0.25">
      <c r="A118" s="29"/>
      <c r="B118" s="29" t="s">
        <v>26</v>
      </c>
      <c r="C118" s="288" t="s">
        <v>85</v>
      </c>
      <c r="D118" s="288"/>
      <c r="E118" s="37"/>
      <c r="F118" s="56"/>
      <c r="G118" s="56"/>
      <c r="H118" s="57"/>
      <c r="I118" s="30"/>
    </row>
    <row r="119" spans="1:9" s="70" customFormat="1" ht="31.5" customHeight="1" x14ac:dyDescent="0.25">
      <c r="A119" s="74"/>
      <c r="B119" s="29" t="s">
        <v>26</v>
      </c>
      <c r="C119" s="288" t="s">
        <v>86</v>
      </c>
      <c r="D119" s="288"/>
      <c r="E119" s="10"/>
      <c r="F119" s="76"/>
      <c r="G119" s="34"/>
      <c r="H119" s="83"/>
      <c r="I119" s="31"/>
    </row>
    <row r="120" spans="1:9" s="70" customFormat="1" ht="30.75" customHeight="1" x14ac:dyDescent="0.25">
      <c r="A120" s="74"/>
      <c r="B120" s="29" t="s">
        <v>26</v>
      </c>
      <c r="C120" s="288" t="s">
        <v>87</v>
      </c>
      <c r="D120" s="288"/>
      <c r="E120" s="10"/>
      <c r="F120" s="76"/>
      <c r="G120" s="34"/>
      <c r="H120" s="83"/>
      <c r="I120" s="31"/>
    </row>
    <row r="121" spans="1:9" s="70" customFormat="1" x14ac:dyDescent="0.25">
      <c r="A121" s="74"/>
      <c r="B121" s="29" t="s">
        <v>26</v>
      </c>
      <c r="C121" s="288" t="s">
        <v>88</v>
      </c>
      <c r="D121" s="288"/>
      <c r="E121" s="10"/>
      <c r="F121" s="76"/>
      <c r="G121" s="34"/>
      <c r="H121" s="83"/>
      <c r="I121" s="31"/>
    </row>
    <row r="122" spans="1:9" s="70" customFormat="1" x14ac:dyDescent="0.25">
      <c r="A122" s="74"/>
      <c r="B122" s="29" t="s">
        <v>26</v>
      </c>
      <c r="C122" s="288" t="s">
        <v>89</v>
      </c>
      <c r="D122" s="288"/>
      <c r="E122" s="10"/>
      <c r="F122" s="76"/>
      <c r="G122" s="34"/>
      <c r="H122" s="83"/>
      <c r="I122" s="31"/>
    </row>
    <row r="123" spans="1:9" s="70" customFormat="1" x14ac:dyDescent="0.25">
      <c r="A123" s="74"/>
      <c r="B123" s="29" t="s">
        <v>26</v>
      </c>
      <c r="C123" s="288" t="s">
        <v>90</v>
      </c>
      <c r="D123" s="288"/>
      <c r="E123" s="10"/>
      <c r="F123" s="76"/>
      <c r="G123" s="34"/>
      <c r="H123" s="83"/>
      <c r="I123" s="31"/>
    </row>
    <row r="124" spans="1:9" s="70" customFormat="1" ht="42" customHeight="1" x14ac:dyDescent="0.25">
      <c r="A124" s="74"/>
      <c r="B124" s="29" t="s">
        <v>26</v>
      </c>
      <c r="C124" s="288" t="s">
        <v>91</v>
      </c>
      <c r="D124" s="288"/>
      <c r="E124" s="10"/>
      <c r="F124" s="76"/>
      <c r="G124" s="34"/>
      <c r="H124" s="83"/>
      <c r="I124" s="31"/>
    </row>
    <row r="125" spans="1:9" s="70" customFormat="1" ht="30.75" customHeight="1" x14ac:dyDescent="0.25">
      <c r="A125" s="29"/>
      <c r="B125" s="29"/>
      <c r="C125" s="42" t="s">
        <v>233</v>
      </c>
      <c r="D125" s="42"/>
      <c r="E125" s="42"/>
      <c r="F125" s="42"/>
      <c r="G125" s="42"/>
      <c r="H125" s="42"/>
      <c r="I125" s="31"/>
    </row>
    <row r="126" spans="1:9" s="70" customFormat="1" x14ac:dyDescent="0.25">
      <c r="A126" s="74"/>
      <c r="B126" s="29"/>
      <c r="C126" s="32"/>
      <c r="D126" s="85"/>
      <c r="E126" s="10"/>
      <c r="F126" s="76"/>
      <c r="G126" s="34"/>
      <c r="H126" s="83"/>
      <c r="I126" s="31"/>
    </row>
    <row r="127" spans="1:9" s="70" customFormat="1" x14ac:dyDescent="0.25">
      <c r="A127" s="74"/>
      <c r="B127" s="29"/>
      <c r="C127" s="32"/>
      <c r="D127" s="33" t="s">
        <v>2</v>
      </c>
      <c r="E127" s="255">
        <v>6</v>
      </c>
      <c r="F127" s="76"/>
      <c r="G127" s="34" t="s">
        <v>39</v>
      </c>
      <c r="H127" s="6">
        <v>0</v>
      </c>
      <c r="I127" s="47">
        <f>E127*H127</f>
        <v>0</v>
      </c>
    </row>
    <row r="128" spans="1:9" s="70" customFormat="1" x14ac:dyDescent="0.25">
      <c r="A128" s="74"/>
      <c r="B128" s="29"/>
      <c r="C128" s="32"/>
      <c r="D128" s="33"/>
      <c r="E128" s="10"/>
      <c r="F128" s="76"/>
      <c r="G128" s="34"/>
      <c r="H128" s="6"/>
      <c r="I128" s="47"/>
    </row>
    <row r="129" spans="1:9" s="70" customFormat="1" ht="39.75" hidden="1" customHeight="1" x14ac:dyDescent="0.25">
      <c r="A129" s="29" t="s">
        <v>16</v>
      </c>
      <c r="B129" s="272" t="s">
        <v>92</v>
      </c>
      <c r="C129" s="273"/>
      <c r="D129" s="273"/>
      <c r="E129" s="273"/>
      <c r="F129" s="273"/>
      <c r="G129" s="273"/>
      <c r="H129" s="273"/>
      <c r="I129" s="31"/>
    </row>
    <row r="130" spans="1:9" s="70" customFormat="1" ht="33.75" hidden="1" customHeight="1" x14ac:dyDescent="0.25">
      <c r="A130" s="29"/>
      <c r="B130" s="29" t="s">
        <v>26</v>
      </c>
      <c r="C130" s="288" t="s">
        <v>93</v>
      </c>
      <c r="D130" s="288"/>
      <c r="E130" s="37"/>
      <c r="F130" s="56"/>
      <c r="G130" s="56"/>
      <c r="H130" s="57"/>
      <c r="I130" s="30"/>
    </row>
    <row r="131" spans="1:9" s="70" customFormat="1" ht="15.95" hidden="1" customHeight="1" x14ac:dyDescent="0.25">
      <c r="A131" s="74"/>
      <c r="B131" s="29" t="s">
        <v>26</v>
      </c>
      <c r="C131" s="288" t="s">
        <v>94</v>
      </c>
      <c r="D131" s="288"/>
      <c r="E131" s="10"/>
      <c r="F131" s="76"/>
      <c r="G131" s="34"/>
      <c r="H131" s="83"/>
      <c r="I131" s="31"/>
    </row>
    <row r="132" spans="1:9" s="70" customFormat="1" ht="50.25" hidden="1" customHeight="1" x14ac:dyDescent="0.25">
      <c r="A132" s="74"/>
      <c r="B132" s="29" t="s">
        <v>26</v>
      </c>
      <c r="C132" s="288" t="s">
        <v>87</v>
      </c>
      <c r="D132" s="288"/>
      <c r="E132" s="10"/>
      <c r="F132" s="76"/>
      <c r="G132" s="34"/>
      <c r="H132" s="83"/>
      <c r="I132" s="31"/>
    </row>
    <row r="133" spans="1:9" s="70" customFormat="1" ht="15.95" hidden="1" customHeight="1" x14ac:dyDescent="0.25">
      <c r="A133" s="74"/>
      <c r="B133" s="29" t="s">
        <v>26</v>
      </c>
      <c r="C133" s="288" t="s">
        <v>88</v>
      </c>
      <c r="D133" s="288"/>
      <c r="E133" s="10"/>
      <c r="F133" s="76"/>
      <c r="G133" s="34"/>
      <c r="H133" s="83"/>
      <c r="I133" s="31"/>
    </row>
    <row r="134" spans="1:9" s="70" customFormat="1" ht="15.95" hidden="1" customHeight="1" x14ac:dyDescent="0.25">
      <c r="A134" s="74"/>
      <c r="B134" s="29" t="s">
        <v>26</v>
      </c>
      <c r="C134" s="288" t="s">
        <v>89</v>
      </c>
      <c r="D134" s="288"/>
      <c r="E134" s="10"/>
      <c r="F134" s="76"/>
      <c r="G134" s="34"/>
      <c r="H134" s="83"/>
      <c r="I134" s="31"/>
    </row>
    <row r="135" spans="1:9" s="70" customFormat="1" ht="15.95" hidden="1" customHeight="1" x14ac:dyDescent="0.25">
      <c r="A135" s="74"/>
      <c r="B135" s="29" t="s">
        <v>26</v>
      </c>
      <c r="C135" s="288" t="s">
        <v>90</v>
      </c>
      <c r="D135" s="288"/>
      <c r="E135" s="10"/>
      <c r="F135" s="76"/>
      <c r="G135" s="34"/>
      <c r="H135" s="83"/>
      <c r="I135" s="31"/>
    </row>
    <row r="136" spans="1:9" s="70" customFormat="1" ht="39" hidden="1" customHeight="1" x14ac:dyDescent="0.25">
      <c r="A136" s="74"/>
      <c r="B136" s="29" t="s">
        <v>26</v>
      </c>
      <c r="C136" s="288" t="s">
        <v>91</v>
      </c>
      <c r="D136" s="288"/>
      <c r="E136" s="10"/>
      <c r="F136" s="76"/>
      <c r="G136" s="34"/>
      <c r="H136" s="83"/>
      <c r="I136" s="31"/>
    </row>
    <row r="137" spans="1:9" s="70" customFormat="1" ht="30.75" hidden="1" customHeight="1" x14ac:dyDescent="0.25">
      <c r="A137" s="29"/>
      <c r="B137" s="29"/>
      <c r="C137" s="42" t="s">
        <v>95</v>
      </c>
      <c r="D137" s="42" t="s">
        <v>96</v>
      </c>
      <c r="E137" s="42"/>
      <c r="F137" s="42"/>
      <c r="G137" s="42"/>
      <c r="H137" s="42"/>
      <c r="I137" s="31"/>
    </row>
    <row r="138" spans="1:9" s="70" customFormat="1" ht="15.95" hidden="1" customHeight="1" x14ac:dyDescent="0.25">
      <c r="A138" s="74"/>
      <c r="B138" s="29"/>
      <c r="C138" s="85"/>
      <c r="D138" s="85"/>
      <c r="E138" s="10"/>
      <c r="F138" s="76"/>
      <c r="G138" s="34"/>
      <c r="H138" s="83"/>
      <c r="I138" s="31"/>
    </row>
    <row r="139" spans="1:9" s="70" customFormat="1" hidden="1" x14ac:dyDescent="0.25">
      <c r="A139" s="74"/>
      <c r="B139" s="29"/>
      <c r="C139" s="32"/>
      <c r="D139" s="33" t="s">
        <v>2</v>
      </c>
      <c r="E139" s="10">
        <v>0</v>
      </c>
      <c r="F139" s="76"/>
      <c r="G139" s="34" t="s">
        <v>39</v>
      </c>
      <c r="H139" s="6">
        <v>780</v>
      </c>
      <c r="I139" s="47">
        <f>E139*H139</f>
        <v>0</v>
      </c>
    </row>
    <row r="140" spans="1:9" s="70" customFormat="1" hidden="1" x14ac:dyDescent="0.25">
      <c r="A140" s="74"/>
      <c r="B140" s="29"/>
      <c r="C140" s="32"/>
      <c r="D140" s="33"/>
      <c r="E140" s="10"/>
      <c r="F140" s="76"/>
      <c r="G140" s="34"/>
      <c r="H140" s="6"/>
      <c r="I140" s="47"/>
    </row>
    <row r="141" spans="1:9" s="70" customFormat="1" ht="39.75" hidden="1" customHeight="1" x14ac:dyDescent="0.25">
      <c r="A141" s="29" t="s">
        <v>17</v>
      </c>
      <c r="B141" s="272" t="s">
        <v>97</v>
      </c>
      <c r="C141" s="273"/>
      <c r="D141" s="273"/>
      <c r="E141" s="273"/>
      <c r="F141" s="273"/>
      <c r="G141" s="273"/>
      <c r="H141" s="273"/>
      <c r="I141" s="31"/>
    </row>
    <row r="142" spans="1:9" s="70" customFormat="1" ht="33.75" hidden="1" customHeight="1" x14ac:dyDescent="0.25">
      <c r="A142" s="29"/>
      <c r="B142" s="29" t="s">
        <v>26</v>
      </c>
      <c r="C142" s="288" t="s">
        <v>98</v>
      </c>
      <c r="D142" s="288"/>
      <c r="E142" s="37"/>
      <c r="F142" s="56"/>
      <c r="G142" s="56"/>
      <c r="H142" s="57"/>
      <c r="I142" s="30"/>
    </row>
    <row r="143" spans="1:9" s="70" customFormat="1" ht="15.95" hidden="1" customHeight="1" x14ac:dyDescent="0.25">
      <c r="A143" s="74"/>
      <c r="B143" s="29" t="s">
        <v>26</v>
      </c>
      <c r="C143" s="288" t="s">
        <v>94</v>
      </c>
      <c r="D143" s="288"/>
      <c r="E143" s="10"/>
      <c r="F143" s="76"/>
      <c r="G143" s="34"/>
      <c r="H143" s="83"/>
      <c r="I143" s="31"/>
    </row>
    <row r="144" spans="1:9" s="70" customFormat="1" ht="50.25" hidden="1" customHeight="1" x14ac:dyDescent="0.25">
      <c r="A144" s="74"/>
      <c r="B144" s="29" t="s">
        <v>26</v>
      </c>
      <c r="C144" s="288" t="s">
        <v>87</v>
      </c>
      <c r="D144" s="288"/>
      <c r="E144" s="10"/>
      <c r="F144" s="76"/>
      <c r="G144" s="34"/>
      <c r="H144" s="83"/>
      <c r="I144" s="31"/>
    </row>
    <row r="145" spans="1:9" s="70" customFormat="1" ht="15.95" hidden="1" customHeight="1" x14ac:dyDescent="0.25">
      <c r="A145" s="74"/>
      <c r="B145" s="29" t="s">
        <v>26</v>
      </c>
      <c r="C145" s="288" t="s">
        <v>88</v>
      </c>
      <c r="D145" s="288"/>
      <c r="E145" s="10"/>
      <c r="F145" s="76"/>
      <c r="G145" s="34"/>
      <c r="H145" s="83"/>
      <c r="I145" s="31"/>
    </row>
    <row r="146" spans="1:9" s="70" customFormat="1" ht="15.95" hidden="1" customHeight="1" x14ac:dyDescent="0.25">
      <c r="A146" s="74"/>
      <c r="B146" s="29" t="s">
        <v>26</v>
      </c>
      <c r="C146" s="288" t="s">
        <v>89</v>
      </c>
      <c r="D146" s="288"/>
      <c r="E146" s="10"/>
      <c r="F146" s="76"/>
      <c r="G146" s="34"/>
      <c r="H146" s="83"/>
      <c r="I146" s="31"/>
    </row>
    <row r="147" spans="1:9" s="70" customFormat="1" ht="15.95" hidden="1" customHeight="1" x14ac:dyDescent="0.25">
      <c r="A147" s="74"/>
      <c r="B147" s="29" t="s">
        <v>26</v>
      </c>
      <c r="C147" s="288" t="s">
        <v>90</v>
      </c>
      <c r="D147" s="288"/>
      <c r="E147" s="10"/>
      <c r="F147" s="76"/>
      <c r="G147" s="34"/>
      <c r="H147" s="83"/>
      <c r="I147" s="31"/>
    </row>
    <row r="148" spans="1:9" s="70" customFormat="1" ht="39" hidden="1" customHeight="1" x14ac:dyDescent="0.25">
      <c r="A148" s="74"/>
      <c r="B148" s="29" t="s">
        <v>26</v>
      </c>
      <c r="C148" s="288" t="s">
        <v>91</v>
      </c>
      <c r="D148" s="288"/>
      <c r="E148" s="10"/>
      <c r="F148" s="76"/>
      <c r="G148" s="34"/>
      <c r="H148" s="83"/>
      <c r="I148" s="31"/>
    </row>
    <row r="149" spans="1:9" s="70" customFormat="1" ht="30.75" hidden="1" customHeight="1" x14ac:dyDescent="0.25">
      <c r="A149" s="29"/>
      <c r="B149" s="29"/>
      <c r="C149" s="42" t="s">
        <v>95</v>
      </c>
      <c r="D149" s="42" t="s">
        <v>99</v>
      </c>
      <c r="E149" s="42"/>
      <c r="F149" s="42"/>
      <c r="G149" s="42"/>
      <c r="H149" s="42"/>
      <c r="I149" s="31"/>
    </row>
    <row r="150" spans="1:9" s="70" customFormat="1" ht="15.95" hidden="1" customHeight="1" x14ac:dyDescent="0.25">
      <c r="A150" s="74"/>
      <c r="B150" s="29"/>
      <c r="C150" s="85"/>
      <c r="D150" s="85"/>
      <c r="E150" s="10"/>
      <c r="F150" s="76"/>
      <c r="G150" s="34"/>
      <c r="H150" s="83"/>
      <c r="I150" s="31"/>
    </row>
    <row r="151" spans="1:9" s="70" customFormat="1" hidden="1" x14ac:dyDescent="0.25">
      <c r="A151" s="74"/>
      <c r="B151" s="29"/>
      <c r="C151" s="32"/>
      <c r="D151" s="33" t="s">
        <v>2</v>
      </c>
      <c r="E151" s="10">
        <v>0</v>
      </c>
      <c r="F151" s="76"/>
      <c r="G151" s="34" t="s">
        <v>39</v>
      </c>
      <c r="H151" s="6">
        <v>780</v>
      </c>
      <c r="I151" s="47">
        <f>E151*H151</f>
        <v>0</v>
      </c>
    </row>
    <row r="152" spans="1:9" s="70" customFormat="1" hidden="1" x14ac:dyDescent="0.25">
      <c r="A152" s="74"/>
      <c r="B152" s="29"/>
      <c r="C152" s="32"/>
      <c r="D152" s="33"/>
      <c r="E152" s="10"/>
      <c r="F152" s="76"/>
      <c r="G152" s="34"/>
      <c r="H152" s="6"/>
      <c r="I152" s="47"/>
    </row>
    <row r="153" spans="1:9" s="70" customFormat="1" ht="38.25" hidden="1" customHeight="1" x14ac:dyDescent="0.25">
      <c r="A153" s="29" t="s">
        <v>100</v>
      </c>
      <c r="B153" s="272" t="s">
        <v>101</v>
      </c>
      <c r="C153" s="273"/>
      <c r="D153" s="273"/>
      <c r="E153" s="273"/>
      <c r="F153" s="273"/>
      <c r="G153" s="273"/>
      <c r="H153" s="273"/>
      <c r="I153" s="31"/>
    </row>
    <row r="154" spans="1:9" s="70" customFormat="1" ht="17.25" hidden="1" customHeight="1" x14ac:dyDescent="0.25">
      <c r="A154" s="29"/>
      <c r="B154" s="29" t="s">
        <v>26</v>
      </c>
      <c r="C154" s="288" t="s">
        <v>102</v>
      </c>
      <c r="D154" s="288"/>
      <c r="E154" s="37"/>
      <c r="F154" s="56"/>
      <c r="G154" s="56"/>
      <c r="H154" s="57"/>
      <c r="I154" s="30"/>
    </row>
    <row r="155" spans="1:9" s="70" customFormat="1" ht="15.95" hidden="1" customHeight="1" x14ac:dyDescent="0.25">
      <c r="A155" s="74"/>
      <c r="B155" s="29" t="s">
        <v>26</v>
      </c>
      <c r="C155" s="288" t="s">
        <v>103</v>
      </c>
      <c r="D155" s="288"/>
      <c r="E155" s="10"/>
      <c r="F155" s="76"/>
      <c r="G155" s="34"/>
      <c r="H155" s="83"/>
      <c r="I155" s="31"/>
    </row>
    <row r="156" spans="1:9" s="70" customFormat="1" ht="39" hidden="1" customHeight="1" x14ac:dyDescent="0.25">
      <c r="A156" s="74"/>
      <c r="B156" s="29" t="s">
        <v>26</v>
      </c>
      <c r="C156" s="288" t="s">
        <v>104</v>
      </c>
      <c r="D156" s="288"/>
      <c r="E156" s="10"/>
      <c r="F156" s="76"/>
      <c r="G156" s="34"/>
      <c r="H156" s="83"/>
      <c r="I156" s="31"/>
    </row>
    <row r="157" spans="1:9" s="70" customFormat="1" ht="15.95" hidden="1" customHeight="1" x14ac:dyDescent="0.25">
      <c r="A157" s="74"/>
      <c r="B157" s="29" t="s">
        <v>26</v>
      </c>
      <c r="C157" s="288" t="s">
        <v>105</v>
      </c>
      <c r="D157" s="288"/>
      <c r="E157" s="10"/>
      <c r="F157" s="76"/>
      <c r="G157" s="34"/>
      <c r="H157" s="83"/>
      <c r="I157" s="31"/>
    </row>
    <row r="158" spans="1:9" s="70" customFormat="1" ht="36.75" hidden="1" customHeight="1" x14ac:dyDescent="0.25">
      <c r="A158" s="74"/>
      <c r="B158" s="29" t="s">
        <v>26</v>
      </c>
      <c r="C158" s="288" t="s">
        <v>106</v>
      </c>
      <c r="D158" s="288"/>
      <c r="E158" s="10"/>
      <c r="F158" s="76"/>
      <c r="G158" s="34"/>
      <c r="H158" s="83"/>
      <c r="I158" s="31"/>
    </row>
    <row r="159" spans="1:9" s="70" customFormat="1" ht="59.25" hidden="1" customHeight="1" x14ac:dyDescent="0.25">
      <c r="A159" s="74"/>
      <c r="B159" s="29" t="s">
        <v>26</v>
      </c>
      <c r="C159" s="288" t="s">
        <v>107</v>
      </c>
      <c r="D159" s="288"/>
      <c r="E159" s="10"/>
      <c r="F159" s="76"/>
      <c r="G159" s="34"/>
      <c r="H159" s="83"/>
      <c r="I159" s="31"/>
    </row>
    <row r="160" spans="1:9" s="70" customFormat="1" ht="30.75" hidden="1" customHeight="1" x14ac:dyDescent="0.25">
      <c r="A160" s="29"/>
      <c r="B160" s="29"/>
      <c r="C160" s="42" t="s">
        <v>95</v>
      </c>
      <c r="D160" s="42" t="s">
        <v>108</v>
      </c>
      <c r="E160" s="42"/>
      <c r="F160" s="42"/>
      <c r="G160" s="42"/>
      <c r="H160" s="42"/>
      <c r="I160" s="31"/>
    </row>
    <row r="161" spans="1:9" s="70" customFormat="1" ht="15.95" hidden="1" customHeight="1" x14ac:dyDescent="0.25">
      <c r="A161" s="74"/>
      <c r="B161" s="29"/>
      <c r="C161" s="85"/>
      <c r="D161" s="85"/>
      <c r="E161" s="10"/>
      <c r="F161" s="76"/>
      <c r="G161" s="34"/>
      <c r="H161" s="83"/>
      <c r="I161" s="31"/>
    </row>
    <row r="162" spans="1:9" s="70" customFormat="1" hidden="1" x14ac:dyDescent="0.25">
      <c r="A162" s="74"/>
      <c r="B162" s="29"/>
      <c r="C162" s="32"/>
      <c r="D162" s="33" t="s">
        <v>2</v>
      </c>
      <c r="E162" s="10">
        <v>0</v>
      </c>
      <c r="F162" s="76"/>
      <c r="G162" s="34" t="s">
        <v>39</v>
      </c>
      <c r="H162" s="6">
        <v>127</v>
      </c>
      <c r="I162" s="47">
        <f>E162*H162</f>
        <v>0</v>
      </c>
    </row>
    <row r="163" spans="1:9" s="70" customFormat="1" hidden="1" x14ac:dyDescent="0.25">
      <c r="A163" s="74"/>
      <c r="B163" s="28"/>
      <c r="C163" s="32"/>
      <c r="D163" s="33"/>
      <c r="E163" s="10"/>
      <c r="F163" s="76"/>
      <c r="G163" s="34"/>
      <c r="H163" s="6"/>
      <c r="I163" s="47"/>
    </row>
    <row r="164" spans="1:9" s="70" customFormat="1" ht="60" customHeight="1" x14ac:dyDescent="0.25">
      <c r="A164" s="29" t="s">
        <v>9</v>
      </c>
      <c r="B164" s="272" t="s">
        <v>110</v>
      </c>
      <c r="C164" s="273"/>
      <c r="D164" s="273"/>
      <c r="E164" s="273"/>
      <c r="F164" s="273"/>
      <c r="G164" s="273"/>
      <c r="H164" s="273"/>
      <c r="I164" s="31"/>
    </row>
    <row r="165" spans="1:9" s="70" customFormat="1" ht="30.75" customHeight="1" x14ac:dyDescent="0.25">
      <c r="A165" s="29"/>
      <c r="B165" s="29"/>
      <c r="C165" s="42" t="s">
        <v>95</v>
      </c>
      <c r="D165" s="42"/>
      <c r="E165" s="42"/>
      <c r="F165" s="42"/>
      <c r="G165" s="42"/>
      <c r="H165" s="42" t="s">
        <v>252</v>
      </c>
      <c r="I165" s="31"/>
    </row>
    <row r="166" spans="1:9" s="70" customFormat="1" ht="15.75" customHeight="1" x14ac:dyDescent="0.25">
      <c r="A166" s="29"/>
      <c r="B166" s="29"/>
      <c r="C166" s="42"/>
      <c r="D166" s="42"/>
      <c r="E166" s="42"/>
      <c r="F166" s="42"/>
      <c r="G166" s="42"/>
      <c r="H166" s="42"/>
      <c r="I166" s="31"/>
    </row>
    <row r="167" spans="1:9" s="70" customFormat="1" x14ac:dyDescent="0.25">
      <c r="A167" s="74"/>
      <c r="B167" s="28"/>
      <c r="C167" s="32"/>
      <c r="D167" s="33" t="s">
        <v>2</v>
      </c>
      <c r="E167" s="255">
        <v>6</v>
      </c>
      <c r="F167" s="76"/>
      <c r="G167" s="34" t="s">
        <v>39</v>
      </c>
      <c r="H167" s="6">
        <v>0</v>
      </c>
      <c r="I167" s="47">
        <f>E167*H167</f>
        <v>0</v>
      </c>
    </row>
    <row r="168" spans="1:9" s="70" customFormat="1" x14ac:dyDescent="0.25">
      <c r="A168" s="74"/>
      <c r="B168" s="29"/>
      <c r="C168" s="32"/>
      <c r="D168" s="33"/>
      <c r="E168" s="10"/>
      <c r="F168" s="76"/>
      <c r="G168" s="34"/>
      <c r="H168" s="83"/>
      <c r="I168" s="31"/>
    </row>
    <row r="169" spans="1:9" s="70" customFormat="1" ht="42" customHeight="1" x14ac:dyDescent="0.25">
      <c r="A169" s="29" t="s">
        <v>10</v>
      </c>
      <c r="B169" s="272" t="s">
        <v>112</v>
      </c>
      <c r="C169" s="296"/>
      <c r="D169" s="296"/>
      <c r="E169" s="296"/>
      <c r="F169" s="296"/>
      <c r="G169" s="296"/>
      <c r="H169" s="296"/>
      <c r="I169" s="31"/>
    </row>
    <row r="170" spans="1:9" s="70" customFormat="1" x14ac:dyDescent="0.25">
      <c r="A170" s="29"/>
      <c r="B170" s="78"/>
      <c r="C170" s="78"/>
      <c r="D170" s="33"/>
      <c r="E170" s="33"/>
      <c r="F170" s="33"/>
      <c r="G170" s="33"/>
      <c r="H170" s="79"/>
      <c r="I170" s="31"/>
    </row>
    <row r="171" spans="1:9" s="70" customFormat="1" x14ac:dyDescent="0.25">
      <c r="A171" s="74"/>
      <c r="B171" s="28"/>
      <c r="C171" s="32"/>
      <c r="D171" s="33" t="s">
        <v>2</v>
      </c>
      <c r="E171" s="255">
        <v>6</v>
      </c>
      <c r="F171" s="76"/>
      <c r="G171" s="34" t="s">
        <v>39</v>
      </c>
      <c r="H171" s="6">
        <v>0</v>
      </c>
      <c r="I171" s="47">
        <f>E171*H171</f>
        <v>0</v>
      </c>
    </row>
    <row r="172" spans="1:9" s="70" customFormat="1" x14ac:dyDescent="0.25">
      <c r="A172" s="74"/>
      <c r="B172" s="28"/>
      <c r="C172" s="32"/>
      <c r="D172" s="33"/>
      <c r="E172" s="10"/>
      <c r="F172" s="76"/>
      <c r="G172" s="34"/>
      <c r="H172" s="6"/>
      <c r="I172" s="47"/>
    </row>
    <row r="173" spans="1:9" s="70" customFormat="1" ht="42" hidden="1" customHeight="1" x14ac:dyDescent="0.25">
      <c r="A173" s="29" t="s">
        <v>113</v>
      </c>
      <c r="B173" s="272" t="s">
        <v>114</v>
      </c>
      <c r="C173" s="296"/>
      <c r="D173" s="296"/>
      <c r="E173" s="296"/>
      <c r="F173" s="296"/>
      <c r="G173" s="296"/>
      <c r="H173" s="296"/>
      <c r="I173" s="31"/>
    </row>
    <row r="174" spans="1:9" s="70" customFormat="1" hidden="1" x14ac:dyDescent="0.25">
      <c r="A174" s="29"/>
      <c r="B174" s="78"/>
      <c r="C174" s="78"/>
      <c r="D174" s="33"/>
      <c r="E174" s="33"/>
      <c r="F174" s="33"/>
      <c r="G174" s="33"/>
      <c r="H174" s="79"/>
      <c r="I174" s="31"/>
    </row>
    <row r="175" spans="1:9" s="70" customFormat="1" hidden="1" x14ac:dyDescent="0.25">
      <c r="A175" s="74"/>
      <c r="B175" s="28"/>
      <c r="C175" s="32"/>
      <c r="D175" s="33" t="s">
        <v>2</v>
      </c>
      <c r="E175" s="10">
        <v>0</v>
      </c>
      <c r="F175" s="76"/>
      <c r="G175" s="34" t="s">
        <v>39</v>
      </c>
      <c r="H175" s="6">
        <v>24</v>
      </c>
      <c r="I175" s="47">
        <f>E175*H175</f>
        <v>0</v>
      </c>
    </row>
    <row r="176" spans="1:9" s="70" customFormat="1" hidden="1" x14ac:dyDescent="0.25">
      <c r="A176" s="74"/>
      <c r="B176" s="28"/>
      <c r="C176" s="32"/>
      <c r="D176" s="33"/>
      <c r="E176" s="10"/>
      <c r="F176" s="76"/>
      <c r="G176" s="34"/>
      <c r="H176" s="6"/>
      <c r="I176" s="47"/>
    </row>
    <row r="177" spans="1:9" s="70" customFormat="1" ht="44.25" hidden="1" customHeight="1" x14ac:dyDescent="0.25">
      <c r="A177" s="29" t="s">
        <v>115</v>
      </c>
      <c r="B177" s="272" t="s">
        <v>116</v>
      </c>
      <c r="C177" s="296"/>
      <c r="D177" s="296"/>
      <c r="E177" s="296"/>
      <c r="F177" s="296"/>
      <c r="G177" s="296"/>
      <c r="H177" s="296"/>
      <c r="I177" s="31"/>
    </row>
    <row r="178" spans="1:9" s="70" customFormat="1" hidden="1" x14ac:dyDescent="0.25">
      <c r="A178" s="29"/>
      <c r="B178" s="78"/>
      <c r="C178" s="78"/>
      <c r="D178" s="33"/>
      <c r="E178" s="33"/>
      <c r="F178" s="33"/>
      <c r="G178" s="33"/>
      <c r="H178" s="79"/>
      <c r="I178" s="31"/>
    </row>
    <row r="179" spans="1:9" s="70" customFormat="1" hidden="1" x14ac:dyDescent="0.25">
      <c r="A179" s="74"/>
      <c r="B179" s="28"/>
      <c r="C179" s="32"/>
      <c r="D179" s="33" t="s">
        <v>2</v>
      </c>
      <c r="E179" s="10">
        <v>0</v>
      </c>
      <c r="F179" s="76"/>
      <c r="G179" s="34" t="s">
        <v>39</v>
      </c>
      <c r="H179" s="6">
        <v>28</v>
      </c>
      <c r="I179" s="47">
        <f>E179*H179</f>
        <v>0</v>
      </c>
    </row>
    <row r="180" spans="1:9" s="70" customFormat="1" hidden="1" x14ac:dyDescent="0.25">
      <c r="A180" s="74"/>
      <c r="B180" s="28"/>
      <c r="C180" s="32"/>
      <c r="D180" s="33"/>
      <c r="E180" s="10"/>
      <c r="F180" s="76"/>
      <c r="G180" s="34"/>
      <c r="H180" s="83"/>
      <c r="I180" s="31"/>
    </row>
    <row r="181" spans="1:9" s="70" customFormat="1" ht="37.5" customHeight="1" x14ac:dyDescent="0.25">
      <c r="A181" s="29" t="s">
        <v>11</v>
      </c>
      <c r="B181" s="297" t="s">
        <v>117</v>
      </c>
      <c r="C181" s="275"/>
      <c r="D181" s="275"/>
      <c r="E181" s="275"/>
      <c r="F181" s="275"/>
      <c r="G181" s="275"/>
      <c r="H181" s="275"/>
      <c r="I181" s="80"/>
    </row>
    <row r="182" spans="1:9" s="70" customFormat="1" ht="30.75" customHeight="1" x14ac:dyDescent="0.25">
      <c r="A182" s="29"/>
      <c r="B182" s="29"/>
      <c r="C182" s="42" t="s">
        <v>95</v>
      </c>
      <c r="D182" s="42" t="s">
        <v>252</v>
      </c>
      <c r="E182" s="42"/>
      <c r="F182" s="42"/>
      <c r="G182" s="42"/>
      <c r="H182" s="42"/>
      <c r="I182" s="31"/>
    </row>
    <row r="183" spans="1:9" s="70" customFormat="1" ht="16.5" customHeight="1" x14ac:dyDescent="0.25">
      <c r="A183" s="29"/>
      <c r="B183" s="81"/>
      <c r="C183" s="82"/>
      <c r="D183" s="37"/>
      <c r="E183" s="37"/>
      <c r="F183" s="37"/>
      <c r="G183" s="37"/>
      <c r="H183" s="38"/>
      <c r="I183" s="80"/>
    </row>
    <row r="184" spans="1:9" s="70" customFormat="1" x14ac:dyDescent="0.25">
      <c r="A184" s="74"/>
      <c r="B184" s="28"/>
      <c r="C184" s="32"/>
      <c r="D184" s="33" t="s">
        <v>118</v>
      </c>
      <c r="E184" s="255">
        <v>185</v>
      </c>
      <c r="F184" s="76"/>
      <c r="G184" s="34" t="s">
        <v>39</v>
      </c>
      <c r="H184" s="6">
        <v>0</v>
      </c>
      <c r="I184" s="47">
        <f>E184*H184</f>
        <v>0</v>
      </c>
    </row>
    <row r="185" spans="1:9" s="70" customFormat="1" x14ac:dyDescent="0.25">
      <c r="A185" s="74"/>
      <c r="B185" s="28"/>
      <c r="C185" s="32"/>
      <c r="D185" s="33"/>
      <c r="E185" s="10"/>
      <c r="F185" s="76"/>
      <c r="G185" s="34"/>
      <c r="H185" s="83"/>
      <c r="I185" s="31"/>
    </row>
    <row r="186" spans="1:9" s="70" customFormat="1" ht="21.95" hidden="1" customHeight="1" x14ac:dyDescent="0.25">
      <c r="A186" s="29" t="s">
        <v>119</v>
      </c>
      <c r="B186" s="295" t="s">
        <v>120</v>
      </c>
      <c r="C186" s="295"/>
      <c r="D186" s="295"/>
      <c r="E186" s="295"/>
      <c r="F186" s="295"/>
      <c r="G186" s="295"/>
      <c r="H186" s="295"/>
      <c r="I186" s="31"/>
    </row>
    <row r="187" spans="1:9" s="70" customFormat="1" hidden="1" x14ac:dyDescent="0.25">
      <c r="A187" s="74"/>
      <c r="B187" s="28"/>
      <c r="C187" s="32"/>
      <c r="D187" s="33"/>
      <c r="E187" s="10"/>
      <c r="F187" s="76"/>
      <c r="G187" s="34"/>
      <c r="H187" s="83"/>
      <c r="I187" s="31"/>
    </row>
    <row r="188" spans="1:9" s="70" customFormat="1" hidden="1" x14ac:dyDescent="0.25">
      <c r="A188" s="74"/>
      <c r="B188" s="28"/>
      <c r="C188" s="32"/>
      <c r="D188" s="33" t="s">
        <v>2</v>
      </c>
      <c r="E188" s="10">
        <v>0</v>
      </c>
      <c r="F188" s="76"/>
      <c r="G188" s="34" t="s">
        <v>39</v>
      </c>
      <c r="H188" s="6">
        <v>20</v>
      </c>
      <c r="I188" s="47">
        <f>E188*H188</f>
        <v>0</v>
      </c>
    </row>
    <row r="189" spans="1:9" s="70" customFormat="1" hidden="1" x14ac:dyDescent="0.25">
      <c r="A189" s="74"/>
      <c r="B189" s="28"/>
      <c r="C189" s="32"/>
      <c r="D189" s="33"/>
      <c r="E189" s="10"/>
      <c r="F189" s="76"/>
      <c r="G189" s="34"/>
      <c r="H189" s="83"/>
      <c r="I189" s="31"/>
    </row>
    <row r="190" spans="1:9" s="70" customFormat="1" ht="21.95" customHeight="1" x14ac:dyDescent="0.25">
      <c r="A190" s="29" t="s">
        <v>12</v>
      </c>
      <c r="B190" s="295" t="s">
        <v>121</v>
      </c>
      <c r="C190" s="295"/>
      <c r="D190" s="295"/>
      <c r="E190" s="295"/>
      <c r="F190" s="295"/>
      <c r="G190" s="295"/>
      <c r="H190" s="295"/>
      <c r="I190" s="31"/>
    </row>
    <row r="191" spans="1:9" s="70" customFormat="1" x14ac:dyDescent="0.25">
      <c r="A191" s="29"/>
      <c r="B191" s="78"/>
      <c r="C191" s="78"/>
      <c r="D191" s="33"/>
      <c r="E191" s="33"/>
      <c r="F191" s="33"/>
      <c r="G191" s="33"/>
      <c r="H191" s="79"/>
      <c r="I191" s="31"/>
    </row>
    <row r="192" spans="1:9" s="70" customFormat="1" x14ac:dyDescent="0.25">
      <c r="A192" s="74"/>
      <c r="B192" s="28"/>
      <c r="C192" s="32"/>
      <c r="D192" s="33" t="s">
        <v>2</v>
      </c>
      <c r="E192" s="255">
        <v>12</v>
      </c>
      <c r="F192" s="76"/>
      <c r="G192" s="34" t="s">
        <v>39</v>
      </c>
      <c r="H192" s="6">
        <v>0</v>
      </c>
      <c r="I192" s="47">
        <f>E192*H192</f>
        <v>0</v>
      </c>
    </row>
    <row r="193" spans="1:9" s="70" customFormat="1" x14ac:dyDescent="0.25">
      <c r="A193" s="74"/>
      <c r="B193" s="28"/>
      <c r="C193" s="32"/>
      <c r="D193" s="33"/>
      <c r="E193" s="10"/>
      <c r="F193" s="76"/>
      <c r="G193" s="34"/>
      <c r="H193" s="83"/>
      <c r="I193" s="31"/>
    </row>
    <row r="194" spans="1:9" s="70" customFormat="1" ht="93" customHeight="1" x14ac:dyDescent="0.25">
      <c r="A194" s="29" t="s">
        <v>14</v>
      </c>
      <c r="B194" s="272" t="s">
        <v>122</v>
      </c>
      <c r="C194" s="273"/>
      <c r="D194" s="273"/>
      <c r="E194" s="273"/>
      <c r="F194" s="273"/>
      <c r="G194" s="273"/>
      <c r="H194" s="273"/>
      <c r="I194" s="31"/>
    </row>
    <row r="195" spans="1:9" s="70" customFormat="1" ht="17.45" customHeight="1" x14ac:dyDescent="0.25">
      <c r="A195" s="74"/>
      <c r="B195" s="78"/>
      <c r="C195" s="78"/>
      <c r="D195" s="33"/>
      <c r="E195" s="33"/>
      <c r="F195" s="33"/>
      <c r="G195" s="33"/>
      <c r="H195" s="79"/>
      <c r="I195" s="31"/>
    </row>
    <row r="196" spans="1:9" s="70" customFormat="1" ht="17.45" customHeight="1" x14ac:dyDescent="0.25">
      <c r="A196" s="74"/>
      <c r="B196" s="78"/>
      <c r="C196" s="78"/>
      <c r="D196" s="33" t="s">
        <v>2</v>
      </c>
      <c r="E196" s="255">
        <v>6</v>
      </c>
      <c r="F196" s="76"/>
      <c r="G196" s="34" t="s">
        <v>39</v>
      </c>
      <c r="H196" s="6">
        <v>0</v>
      </c>
      <c r="I196" s="47">
        <f>E196*H196</f>
        <v>0</v>
      </c>
    </row>
    <row r="197" spans="1:9" s="70" customFormat="1" x14ac:dyDescent="0.25">
      <c r="A197" s="74"/>
      <c r="B197" s="28"/>
      <c r="C197" s="32"/>
      <c r="D197" s="33"/>
      <c r="E197" s="10"/>
      <c r="F197" s="76"/>
      <c r="G197" s="34"/>
      <c r="H197" s="83"/>
      <c r="I197" s="31"/>
    </row>
    <row r="198" spans="1:9" ht="36" customHeight="1" x14ac:dyDescent="0.25">
      <c r="A198" s="48" t="s">
        <v>15</v>
      </c>
      <c r="B198" s="272" t="s">
        <v>123</v>
      </c>
      <c r="C198" s="272"/>
      <c r="D198" s="272"/>
      <c r="E198" s="272"/>
      <c r="F198" s="272"/>
      <c r="G198" s="272"/>
      <c r="H198" s="272"/>
      <c r="I198" s="31"/>
    </row>
    <row r="199" spans="1:9" ht="36" customHeight="1" x14ac:dyDescent="0.25">
      <c r="A199" s="48"/>
      <c r="B199" s="29" t="s">
        <v>26</v>
      </c>
      <c r="C199" s="288" t="s">
        <v>124</v>
      </c>
      <c r="D199" s="288"/>
      <c r="E199" s="89"/>
      <c r="F199" s="89"/>
      <c r="G199" s="89"/>
      <c r="H199" s="89"/>
      <c r="I199" s="31"/>
    </row>
    <row r="200" spans="1:9" ht="53.25" customHeight="1" x14ac:dyDescent="0.25">
      <c r="A200" s="48"/>
      <c r="B200" s="29" t="s">
        <v>26</v>
      </c>
      <c r="C200" s="288" t="s">
        <v>125</v>
      </c>
      <c r="D200" s="288"/>
      <c r="E200" s="288"/>
      <c r="F200" s="288"/>
      <c r="G200" s="288"/>
      <c r="H200" s="288"/>
      <c r="I200" s="31"/>
    </row>
    <row r="201" spans="1:9" ht="35.25" customHeight="1" x14ac:dyDescent="0.25">
      <c r="A201" s="48"/>
      <c r="B201" s="29" t="s">
        <v>26</v>
      </c>
      <c r="C201" s="288" t="s">
        <v>126</v>
      </c>
      <c r="D201" s="288"/>
      <c r="E201" s="288"/>
      <c r="F201" s="288"/>
      <c r="G201" s="288"/>
      <c r="H201" s="288"/>
      <c r="I201" s="31"/>
    </row>
    <row r="202" spans="1:9" ht="19.5" customHeight="1" x14ac:dyDescent="0.25">
      <c r="A202" s="48"/>
      <c r="B202" s="29" t="s">
        <v>26</v>
      </c>
      <c r="C202" s="288" t="s">
        <v>127</v>
      </c>
      <c r="D202" s="288"/>
      <c r="E202" s="288"/>
      <c r="F202" s="288"/>
      <c r="G202" s="288"/>
      <c r="H202" s="288"/>
      <c r="I202" s="31"/>
    </row>
    <row r="203" spans="1:9" ht="64.900000000000006" customHeight="1" x14ac:dyDescent="0.25">
      <c r="A203" s="48"/>
      <c r="B203" s="29" t="s">
        <v>26</v>
      </c>
      <c r="C203" s="288" t="s">
        <v>128</v>
      </c>
      <c r="D203" s="288"/>
      <c r="E203" s="288"/>
      <c r="F203" s="288"/>
      <c r="G203" s="288"/>
      <c r="H203" s="288"/>
      <c r="I203" s="31"/>
    </row>
    <row r="204" spans="1:9" ht="19.5" customHeight="1" x14ac:dyDescent="0.25">
      <c r="A204" s="48"/>
      <c r="B204" s="29" t="s">
        <v>26</v>
      </c>
      <c r="C204" s="288" t="s">
        <v>129</v>
      </c>
      <c r="D204" s="288"/>
      <c r="E204" s="89"/>
      <c r="F204" s="89"/>
      <c r="G204" s="89"/>
      <c r="H204" s="89"/>
      <c r="I204" s="31"/>
    </row>
    <row r="205" spans="1:9" ht="19.5" customHeight="1" x14ac:dyDescent="0.25">
      <c r="A205" s="48"/>
      <c r="B205" s="29" t="s">
        <v>26</v>
      </c>
      <c r="C205" s="288" t="s">
        <v>130</v>
      </c>
      <c r="D205" s="288"/>
      <c r="E205" s="89"/>
      <c r="F205" s="89"/>
      <c r="G205" s="89"/>
      <c r="H205" s="89"/>
      <c r="I205" s="31"/>
    </row>
    <row r="206" spans="1:9" ht="16.5" customHeight="1" x14ac:dyDescent="0.25">
      <c r="A206" s="48"/>
      <c r="B206" s="29"/>
      <c r="C206" s="89"/>
      <c r="D206" s="89"/>
      <c r="E206" s="89"/>
      <c r="F206" s="89"/>
      <c r="G206" s="89"/>
      <c r="H206" s="89"/>
      <c r="I206" s="31"/>
    </row>
    <row r="207" spans="1:9" ht="16.5" customHeight="1" x14ac:dyDescent="0.25">
      <c r="A207" s="48"/>
      <c r="B207" s="90"/>
      <c r="C207" s="90"/>
      <c r="D207" s="91" t="s">
        <v>38</v>
      </c>
      <c r="E207" s="256">
        <v>1</v>
      </c>
      <c r="F207" s="91"/>
      <c r="G207" s="34" t="s">
        <v>131</v>
      </c>
      <c r="H207" s="6">
        <v>0</v>
      </c>
      <c r="I207" s="47">
        <f>E207*H207</f>
        <v>0</v>
      </c>
    </row>
    <row r="208" spans="1:9" ht="16.5" customHeight="1" x14ac:dyDescent="0.25">
      <c r="A208" s="48"/>
      <c r="B208" s="90"/>
      <c r="C208" s="90"/>
      <c r="E208" s="92"/>
      <c r="F208" s="91"/>
      <c r="G208" s="34"/>
      <c r="H208" s="93"/>
      <c r="I208" s="94"/>
    </row>
    <row r="209" spans="1:9" ht="57.75" hidden="1" customHeight="1" x14ac:dyDescent="0.25">
      <c r="A209" s="48" t="s">
        <v>132</v>
      </c>
      <c r="B209" s="272" t="s">
        <v>133</v>
      </c>
      <c r="C209" s="273"/>
      <c r="D209" s="273"/>
      <c r="E209" s="273"/>
      <c r="F209" s="273"/>
      <c r="G209" s="273"/>
      <c r="H209" s="273"/>
      <c r="I209" s="31"/>
    </row>
    <row r="210" spans="1:9" ht="15.75" hidden="1" customHeight="1" x14ac:dyDescent="0.25">
      <c r="A210" s="48"/>
      <c r="B210" s="89"/>
      <c r="C210" s="95"/>
      <c r="D210" s="95"/>
      <c r="E210" s="95"/>
      <c r="F210" s="95"/>
      <c r="G210" s="95"/>
      <c r="H210" s="95"/>
      <c r="I210" s="31"/>
    </row>
    <row r="211" spans="1:9" ht="15" hidden="1" customHeight="1" x14ac:dyDescent="0.25">
      <c r="A211" s="48"/>
      <c r="B211" s="89"/>
      <c r="C211" s="95"/>
      <c r="D211" s="91" t="s">
        <v>2</v>
      </c>
      <c r="E211" s="92">
        <v>0</v>
      </c>
      <c r="F211" s="91"/>
      <c r="G211" s="34" t="s">
        <v>131</v>
      </c>
      <c r="H211" s="6">
        <v>50</v>
      </c>
      <c r="I211" s="47">
        <f>E211*H211</f>
        <v>0</v>
      </c>
    </row>
    <row r="212" spans="1:9" ht="18.75" hidden="1" customHeight="1" x14ac:dyDescent="0.25">
      <c r="A212" s="48"/>
      <c r="B212" s="89"/>
      <c r="C212" s="95"/>
      <c r="D212" s="95"/>
      <c r="E212" s="95"/>
      <c r="F212" s="95"/>
      <c r="G212" s="95"/>
      <c r="H212" s="95"/>
      <c r="I212" s="31"/>
    </row>
    <row r="213" spans="1:9" ht="104.25" hidden="1" customHeight="1" x14ac:dyDescent="0.25">
      <c r="A213" s="48" t="s">
        <v>134</v>
      </c>
      <c r="B213" s="272" t="s">
        <v>135</v>
      </c>
      <c r="C213" s="273"/>
      <c r="D213" s="273"/>
      <c r="E213" s="273"/>
      <c r="F213" s="273"/>
      <c r="G213" s="273"/>
      <c r="H213" s="273"/>
      <c r="I213" s="31"/>
    </row>
    <row r="214" spans="1:9" s="70" customFormat="1" ht="30.75" hidden="1" customHeight="1" x14ac:dyDescent="0.25">
      <c r="A214" s="29"/>
      <c r="B214" s="29"/>
      <c r="C214" s="42" t="s">
        <v>136</v>
      </c>
      <c r="D214" s="42"/>
      <c r="E214" s="42"/>
      <c r="F214" s="42"/>
      <c r="G214" s="42"/>
      <c r="H214" s="42"/>
      <c r="I214" s="31"/>
    </row>
    <row r="215" spans="1:9" ht="18.75" hidden="1" customHeight="1" x14ac:dyDescent="0.25">
      <c r="A215" s="48"/>
      <c r="B215" s="89"/>
      <c r="C215" s="95"/>
      <c r="D215" s="95"/>
      <c r="E215" s="95"/>
      <c r="F215" s="95"/>
      <c r="G215" s="95"/>
      <c r="H215" s="95"/>
      <c r="I215" s="31"/>
    </row>
    <row r="216" spans="1:9" ht="18.75" hidden="1" customHeight="1" x14ac:dyDescent="0.25">
      <c r="A216" s="48"/>
      <c r="B216" s="89"/>
      <c r="C216" s="95"/>
      <c r="D216" s="91" t="s">
        <v>2</v>
      </c>
      <c r="E216" s="92">
        <v>0</v>
      </c>
      <c r="F216" s="91"/>
      <c r="G216" s="34" t="s">
        <v>131</v>
      </c>
      <c r="H216" s="6">
        <v>150</v>
      </c>
      <c r="I216" s="47">
        <f>E216*H216</f>
        <v>0</v>
      </c>
    </row>
    <row r="217" spans="1:9" ht="16.5" hidden="1" customHeight="1" x14ac:dyDescent="0.25">
      <c r="A217" s="48"/>
      <c r="B217" s="89"/>
      <c r="C217" s="95"/>
      <c r="D217" s="95"/>
      <c r="E217" s="95"/>
      <c r="F217" s="95"/>
      <c r="G217" s="95"/>
      <c r="H217" s="95"/>
      <c r="I217" s="31"/>
    </row>
    <row r="218" spans="1:9" ht="108.75" hidden="1" customHeight="1" x14ac:dyDescent="0.25">
      <c r="A218" s="48" t="s">
        <v>137</v>
      </c>
      <c r="B218" s="272" t="s">
        <v>138</v>
      </c>
      <c r="C218" s="273"/>
      <c r="D218" s="273"/>
      <c r="E218" s="273"/>
      <c r="F218" s="273"/>
      <c r="G218" s="273"/>
      <c r="H218" s="273"/>
      <c r="I218" s="31"/>
    </row>
    <row r="219" spans="1:9" s="70" customFormat="1" ht="30.75" hidden="1" customHeight="1" x14ac:dyDescent="0.25">
      <c r="A219" s="29"/>
      <c r="B219" s="29"/>
      <c r="C219" s="42" t="s">
        <v>139</v>
      </c>
      <c r="D219" s="42" t="s">
        <v>140</v>
      </c>
      <c r="E219" s="42"/>
      <c r="F219" s="42"/>
      <c r="G219" s="42"/>
      <c r="H219" s="42"/>
      <c r="I219" s="31"/>
    </row>
    <row r="220" spans="1:9" ht="16.5" hidden="1" customHeight="1" x14ac:dyDescent="0.25">
      <c r="A220" s="48"/>
      <c r="B220" s="90"/>
      <c r="C220" s="90"/>
      <c r="E220" s="92"/>
      <c r="F220" s="91"/>
      <c r="G220" s="34"/>
      <c r="H220" s="93"/>
      <c r="I220" s="94"/>
    </row>
    <row r="221" spans="1:9" ht="16.5" hidden="1" customHeight="1" x14ac:dyDescent="0.25">
      <c r="A221" s="48"/>
      <c r="B221" s="90"/>
      <c r="C221" s="90"/>
      <c r="D221" s="91" t="s">
        <v>38</v>
      </c>
      <c r="E221" s="92">
        <v>0</v>
      </c>
      <c r="F221" s="91"/>
      <c r="G221" s="34" t="s">
        <v>131</v>
      </c>
      <c r="H221" s="6">
        <v>120</v>
      </c>
      <c r="I221" s="47">
        <f>E221*H221</f>
        <v>0</v>
      </c>
    </row>
    <row r="222" spans="1:9" ht="16.5" hidden="1" customHeight="1" x14ac:dyDescent="0.25">
      <c r="A222" s="48"/>
      <c r="B222" s="90"/>
      <c r="C222" s="90"/>
      <c r="E222" s="92"/>
      <c r="F222" s="91"/>
      <c r="G222" s="34"/>
      <c r="H222" s="93"/>
      <c r="I222" s="94"/>
    </row>
    <row r="223" spans="1:9" ht="114" hidden="1" customHeight="1" x14ac:dyDescent="0.25">
      <c r="A223" s="48" t="s">
        <v>141</v>
      </c>
      <c r="B223" s="272" t="s">
        <v>142</v>
      </c>
      <c r="C223" s="273"/>
      <c r="D223" s="273"/>
      <c r="E223" s="273"/>
      <c r="F223" s="273"/>
      <c r="G223" s="273"/>
      <c r="H223" s="273"/>
      <c r="I223" s="31"/>
    </row>
    <row r="224" spans="1:9" s="70" customFormat="1" ht="30.75" hidden="1" customHeight="1" x14ac:dyDescent="0.25">
      <c r="A224" s="29"/>
      <c r="B224" s="29"/>
      <c r="C224" s="42" t="s">
        <v>143</v>
      </c>
      <c r="D224" s="42" t="s">
        <v>144</v>
      </c>
      <c r="E224" s="42"/>
      <c r="F224" s="42"/>
      <c r="G224" s="42"/>
      <c r="H224" s="42"/>
      <c r="I224" s="31"/>
    </row>
    <row r="225" spans="1:9" ht="18.75" hidden="1" customHeight="1" x14ac:dyDescent="0.25">
      <c r="A225" s="48"/>
      <c r="B225" s="89"/>
      <c r="C225" s="95"/>
      <c r="D225" s="95"/>
      <c r="E225" s="95"/>
      <c r="F225" s="95"/>
      <c r="G225" s="95"/>
      <c r="H225" s="95"/>
      <c r="I225" s="31"/>
    </row>
    <row r="226" spans="1:9" ht="18.75" hidden="1" customHeight="1" x14ac:dyDescent="0.25">
      <c r="A226" s="48"/>
      <c r="B226" s="89"/>
      <c r="C226" s="95"/>
      <c r="D226" s="91" t="s">
        <v>2</v>
      </c>
      <c r="E226" s="92">
        <v>0</v>
      </c>
      <c r="F226" s="91"/>
      <c r="G226" s="34" t="s">
        <v>131</v>
      </c>
      <c r="H226" s="6">
        <v>150</v>
      </c>
      <c r="I226" s="47">
        <f>E226*H226</f>
        <v>0</v>
      </c>
    </row>
    <row r="227" spans="1:9" ht="16.5" hidden="1" customHeight="1" x14ac:dyDescent="0.25">
      <c r="A227" s="48"/>
      <c r="B227" s="90"/>
      <c r="C227" s="90"/>
      <c r="E227" s="92"/>
      <c r="F227" s="91"/>
      <c r="G227" s="34"/>
      <c r="H227" s="93"/>
      <c r="I227" s="94"/>
    </row>
    <row r="228" spans="1:9" ht="114" hidden="1" customHeight="1" x14ac:dyDescent="0.25">
      <c r="A228" s="48" t="s">
        <v>145</v>
      </c>
      <c r="B228" s="272" t="s">
        <v>146</v>
      </c>
      <c r="C228" s="273"/>
      <c r="D228" s="273"/>
      <c r="E228" s="273"/>
      <c r="F228" s="273"/>
      <c r="G228" s="273"/>
      <c r="H228" s="273"/>
      <c r="I228" s="94"/>
    </row>
    <row r="229" spans="1:9" s="70" customFormat="1" ht="30.75" hidden="1" customHeight="1" x14ac:dyDescent="0.25">
      <c r="A229" s="29"/>
      <c r="B229" s="29"/>
      <c r="C229" s="42" t="s">
        <v>147</v>
      </c>
      <c r="D229" s="42" t="s">
        <v>148</v>
      </c>
      <c r="E229" s="42"/>
      <c r="F229" s="42"/>
      <c r="G229" s="42"/>
      <c r="H229" s="42"/>
      <c r="I229" s="31"/>
    </row>
    <row r="230" spans="1:9" ht="16.5" hidden="1" customHeight="1" x14ac:dyDescent="0.25">
      <c r="A230" s="48"/>
      <c r="B230" s="90"/>
      <c r="C230" s="272"/>
      <c r="D230" s="272"/>
      <c r="E230" s="272"/>
      <c r="F230" s="272"/>
      <c r="G230" s="272"/>
      <c r="H230" s="272"/>
      <c r="I230" s="47"/>
    </row>
    <row r="231" spans="1:9" ht="16.5" hidden="1" customHeight="1" x14ac:dyDescent="0.25">
      <c r="A231" s="48"/>
      <c r="B231" s="90"/>
      <c r="C231" s="90"/>
      <c r="D231" s="91" t="s">
        <v>38</v>
      </c>
      <c r="E231" s="92">
        <v>0</v>
      </c>
      <c r="F231" s="91"/>
      <c r="G231" s="34" t="s">
        <v>131</v>
      </c>
      <c r="H231" s="6">
        <v>120</v>
      </c>
      <c r="I231" s="47">
        <f>E231*H231</f>
        <v>0</v>
      </c>
    </row>
    <row r="232" spans="1:9" ht="16.5" hidden="1" customHeight="1" x14ac:dyDescent="0.25">
      <c r="A232" s="48"/>
      <c r="B232" s="90"/>
      <c r="C232" s="90"/>
      <c r="E232" s="92"/>
      <c r="F232" s="91"/>
      <c r="G232" s="34"/>
      <c r="H232" s="6"/>
      <c r="I232" s="47"/>
    </row>
    <row r="233" spans="1:9" ht="73.5" hidden="1" customHeight="1" x14ac:dyDescent="0.25">
      <c r="A233" s="48" t="s">
        <v>149</v>
      </c>
      <c r="B233" s="272" t="s">
        <v>150</v>
      </c>
      <c r="C233" s="273"/>
      <c r="D233" s="273"/>
      <c r="E233" s="273"/>
      <c r="F233" s="273"/>
      <c r="G233" s="273"/>
      <c r="H233" s="273"/>
      <c r="I233" s="94"/>
    </row>
    <row r="234" spans="1:9" ht="16.5" hidden="1" customHeight="1" x14ac:dyDescent="0.25">
      <c r="A234" s="48"/>
      <c r="B234" s="90"/>
      <c r="C234" s="272"/>
      <c r="D234" s="272"/>
      <c r="E234" s="272"/>
      <c r="F234" s="272"/>
      <c r="G234" s="272"/>
      <c r="H234" s="272"/>
      <c r="I234" s="47"/>
    </row>
    <row r="235" spans="1:9" ht="16.5" hidden="1" customHeight="1" x14ac:dyDescent="0.25">
      <c r="A235" s="48"/>
      <c r="B235" s="90"/>
      <c r="C235" s="90"/>
      <c r="D235" s="91" t="s">
        <v>2</v>
      </c>
      <c r="E235" s="92">
        <v>0</v>
      </c>
      <c r="F235" s="91"/>
      <c r="G235" s="34" t="s">
        <v>131</v>
      </c>
      <c r="H235" s="6">
        <v>55</v>
      </c>
      <c r="I235" s="47">
        <f>E235*H235</f>
        <v>0</v>
      </c>
    </row>
    <row r="236" spans="1:9" ht="16.5" hidden="1" customHeight="1" x14ac:dyDescent="0.25">
      <c r="A236" s="48"/>
      <c r="B236" s="90"/>
      <c r="C236" s="90"/>
      <c r="E236" s="92"/>
      <c r="F236" s="91"/>
      <c r="G236" s="34"/>
      <c r="H236" s="6"/>
      <c r="I236" s="47"/>
    </row>
    <row r="237" spans="1:9" ht="16.5" hidden="1" customHeight="1" x14ac:dyDescent="0.25">
      <c r="A237" s="48"/>
      <c r="B237" s="90"/>
      <c r="C237" s="90"/>
      <c r="E237" s="92"/>
      <c r="F237" s="91"/>
      <c r="G237" s="34"/>
      <c r="H237" s="6"/>
      <c r="I237" s="47"/>
    </row>
    <row r="238" spans="1:9" ht="41.25" hidden="1" customHeight="1" x14ac:dyDescent="0.25">
      <c r="A238" s="48" t="s">
        <v>151</v>
      </c>
      <c r="B238" s="272" t="s">
        <v>152</v>
      </c>
      <c r="C238" s="272"/>
      <c r="D238" s="272"/>
      <c r="E238" s="272"/>
      <c r="F238" s="272"/>
      <c r="G238" s="272"/>
      <c r="H238" s="272"/>
      <c r="I238" s="31"/>
    </row>
    <row r="239" spans="1:9" ht="17.45" hidden="1" customHeight="1" x14ac:dyDescent="0.25">
      <c r="A239" s="48"/>
      <c r="B239" s="90"/>
      <c r="C239" s="90"/>
      <c r="E239" s="96"/>
      <c r="F239" s="91"/>
      <c r="G239" s="34"/>
      <c r="H239" s="93"/>
      <c r="I239" s="94"/>
    </row>
    <row r="240" spans="1:9" ht="16.5" hidden="1" customHeight="1" x14ac:dyDescent="0.25">
      <c r="A240" s="48"/>
      <c r="B240" s="90"/>
      <c r="C240" s="90"/>
      <c r="D240" s="91" t="s">
        <v>38</v>
      </c>
      <c r="E240" s="92">
        <v>0</v>
      </c>
      <c r="F240" s="91"/>
      <c r="G240" s="34" t="s">
        <v>131</v>
      </c>
      <c r="H240" s="6">
        <v>200</v>
      </c>
      <c r="I240" s="47">
        <f>E240*H240</f>
        <v>0</v>
      </c>
    </row>
    <row r="241" spans="1:9" ht="16.5" hidden="1" customHeight="1" x14ac:dyDescent="0.25">
      <c r="A241" s="48"/>
      <c r="B241" s="90"/>
      <c r="C241" s="90"/>
      <c r="E241" s="92"/>
      <c r="F241" s="91"/>
      <c r="G241" s="34"/>
      <c r="H241" s="6"/>
      <c r="I241" s="47"/>
    </row>
    <row r="242" spans="1:9" ht="120" hidden="1" customHeight="1" x14ac:dyDescent="0.25">
      <c r="A242" s="48" t="s">
        <v>153</v>
      </c>
      <c r="B242" s="272" t="s">
        <v>154</v>
      </c>
      <c r="C242" s="272"/>
      <c r="D242" s="272"/>
      <c r="E242" s="272"/>
      <c r="F242" s="272"/>
      <c r="G242" s="272"/>
      <c r="H242" s="272"/>
      <c r="I242" s="31"/>
    </row>
    <row r="243" spans="1:9" ht="17.45" hidden="1" customHeight="1" x14ac:dyDescent="0.25">
      <c r="A243" s="48"/>
      <c r="B243" s="90"/>
      <c r="C243" s="90"/>
      <c r="E243" s="96"/>
      <c r="F243" s="91"/>
      <c r="G243" s="34"/>
      <c r="H243" s="93"/>
      <c r="I243" s="94"/>
    </row>
    <row r="244" spans="1:9" ht="16.5" hidden="1" customHeight="1" x14ac:dyDescent="0.25">
      <c r="A244" s="48"/>
      <c r="B244" s="90"/>
      <c r="C244" s="90"/>
      <c r="D244" s="91" t="s">
        <v>38</v>
      </c>
      <c r="E244" s="92">
        <v>0</v>
      </c>
      <c r="F244" s="91"/>
      <c r="G244" s="34" t="s">
        <v>131</v>
      </c>
      <c r="H244" s="6">
        <v>50</v>
      </c>
      <c r="I244" s="47">
        <f>E244*H244</f>
        <v>0</v>
      </c>
    </row>
    <row r="245" spans="1:9" ht="16.5" hidden="1" customHeight="1" x14ac:dyDescent="0.25">
      <c r="A245" s="48"/>
      <c r="B245" s="90"/>
      <c r="C245" s="90"/>
      <c r="E245" s="92"/>
      <c r="F245" s="91"/>
      <c r="G245" s="34"/>
      <c r="H245" s="6"/>
      <c r="I245" s="47"/>
    </row>
    <row r="246" spans="1:9" ht="52.5" hidden="1" customHeight="1" x14ac:dyDescent="0.25">
      <c r="A246" s="48" t="s">
        <v>155</v>
      </c>
      <c r="B246" s="272" t="s">
        <v>156</v>
      </c>
      <c r="C246" s="272"/>
      <c r="D246" s="272"/>
      <c r="E246" s="272"/>
      <c r="F246" s="272"/>
      <c r="G246" s="272"/>
      <c r="H246" s="272"/>
      <c r="I246" s="31"/>
    </row>
    <row r="247" spans="1:9" ht="17.45" hidden="1" customHeight="1" x14ac:dyDescent="0.25">
      <c r="A247" s="48"/>
      <c r="B247" s="90"/>
      <c r="C247" s="90"/>
      <c r="E247" s="96"/>
      <c r="F247" s="91"/>
      <c r="G247" s="34"/>
      <c r="H247" s="93"/>
      <c r="I247" s="94"/>
    </row>
    <row r="248" spans="1:9" ht="16.5" hidden="1" customHeight="1" x14ac:dyDescent="0.25">
      <c r="A248" s="48"/>
      <c r="B248" s="90"/>
      <c r="C248" s="90"/>
      <c r="D248" s="91" t="s">
        <v>157</v>
      </c>
      <c r="E248" s="92">
        <v>0</v>
      </c>
      <c r="F248" s="91"/>
      <c r="G248" s="34" t="s">
        <v>131</v>
      </c>
      <c r="H248" s="6">
        <v>16</v>
      </c>
      <c r="I248" s="47">
        <f>E248*H248</f>
        <v>0</v>
      </c>
    </row>
    <row r="249" spans="1:9" ht="16.5" hidden="1" customHeight="1" x14ac:dyDescent="0.25">
      <c r="A249" s="48"/>
      <c r="B249" s="90"/>
      <c r="C249" s="90"/>
      <c r="E249" s="92"/>
      <c r="F249" s="91"/>
      <c r="G249" s="34"/>
      <c r="H249" s="6"/>
      <c r="I249" s="47"/>
    </row>
    <row r="250" spans="1:9" ht="52.5" hidden="1" customHeight="1" x14ac:dyDescent="0.25">
      <c r="A250" s="48" t="s">
        <v>158</v>
      </c>
      <c r="B250" s="272" t="s">
        <v>159</v>
      </c>
      <c r="C250" s="272"/>
      <c r="D250" s="272"/>
      <c r="E250" s="272"/>
      <c r="F250" s="272"/>
      <c r="G250" s="272"/>
      <c r="H250" s="272"/>
      <c r="I250" s="31"/>
    </row>
    <row r="251" spans="1:9" ht="17.45" hidden="1" customHeight="1" x14ac:dyDescent="0.25">
      <c r="A251" s="48"/>
      <c r="B251" s="90"/>
      <c r="C251" s="90"/>
      <c r="E251" s="96"/>
      <c r="F251" s="91"/>
      <c r="G251" s="34"/>
      <c r="H251" s="93"/>
      <c r="I251" s="94"/>
    </row>
    <row r="252" spans="1:9" ht="16.5" hidden="1" customHeight="1" x14ac:dyDescent="0.25">
      <c r="A252" s="48"/>
      <c r="B252" s="90"/>
      <c r="C252" s="90"/>
      <c r="D252" s="91" t="s">
        <v>157</v>
      </c>
      <c r="E252" s="92">
        <v>0</v>
      </c>
      <c r="F252" s="91"/>
      <c r="G252" s="34" t="s">
        <v>131</v>
      </c>
      <c r="H252" s="6">
        <v>6</v>
      </c>
      <c r="I252" s="47">
        <f>E252*H252</f>
        <v>0</v>
      </c>
    </row>
    <row r="253" spans="1:9" ht="16.5" hidden="1" customHeight="1" x14ac:dyDescent="0.25">
      <c r="A253" s="48"/>
      <c r="B253" s="90"/>
      <c r="C253" s="90"/>
      <c r="E253" s="92"/>
      <c r="F253" s="91"/>
      <c r="G253" s="34"/>
      <c r="H253" s="6"/>
      <c r="I253" s="47"/>
    </row>
    <row r="254" spans="1:9" ht="52.5" hidden="1" customHeight="1" x14ac:dyDescent="0.25">
      <c r="A254" s="48" t="s">
        <v>160</v>
      </c>
      <c r="B254" s="272" t="s">
        <v>161</v>
      </c>
      <c r="C254" s="272"/>
      <c r="D254" s="272"/>
      <c r="E254" s="272"/>
      <c r="F254" s="272"/>
      <c r="G254" s="272"/>
      <c r="H254" s="272"/>
      <c r="I254" s="31"/>
    </row>
    <row r="255" spans="1:9" ht="17.45" hidden="1" customHeight="1" x14ac:dyDescent="0.25">
      <c r="A255" s="48"/>
      <c r="B255" s="90"/>
      <c r="C255" s="90"/>
      <c r="E255" s="96"/>
      <c r="F255" s="91"/>
      <c r="G255" s="34"/>
      <c r="H255" s="93"/>
      <c r="I255" s="94"/>
    </row>
    <row r="256" spans="1:9" ht="34.5" hidden="1" customHeight="1" x14ac:dyDescent="0.25">
      <c r="A256" s="97" t="s">
        <v>162</v>
      </c>
      <c r="B256" s="90"/>
      <c r="C256" s="90" t="s">
        <v>163</v>
      </c>
      <c r="D256" s="91" t="s">
        <v>157</v>
      </c>
      <c r="E256" s="92">
        <v>0</v>
      </c>
      <c r="F256" s="91"/>
      <c r="G256" s="34" t="s">
        <v>131</v>
      </c>
      <c r="H256" s="98">
        <v>15</v>
      </c>
      <c r="I256" s="47">
        <f>E256*H256</f>
        <v>0</v>
      </c>
    </row>
    <row r="257" spans="1:9" ht="16.5" hidden="1" customHeight="1" x14ac:dyDescent="0.25">
      <c r="A257" s="48"/>
      <c r="B257" s="90"/>
      <c r="C257" s="90"/>
      <c r="E257" s="92"/>
      <c r="F257" s="91"/>
      <c r="G257" s="34"/>
      <c r="H257" s="6"/>
      <c r="I257" s="47"/>
    </row>
    <row r="258" spans="1:9" ht="16.5" hidden="1" customHeight="1" x14ac:dyDescent="0.25">
      <c r="A258" s="97" t="s">
        <v>162</v>
      </c>
      <c r="B258" s="90"/>
      <c r="C258" s="90" t="s">
        <v>164</v>
      </c>
      <c r="D258" s="91" t="s">
        <v>157</v>
      </c>
      <c r="E258" s="92">
        <v>0</v>
      </c>
      <c r="F258" s="91"/>
      <c r="G258" s="34" t="s">
        <v>131</v>
      </c>
      <c r="H258" s="6">
        <v>1.5</v>
      </c>
      <c r="I258" s="47">
        <f>E258*H258</f>
        <v>0</v>
      </c>
    </row>
    <row r="259" spans="1:9" ht="16.5" hidden="1" customHeight="1" x14ac:dyDescent="0.25">
      <c r="A259" s="48"/>
      <c r="B259" s="90"/>
      <c r="C259" s="90"/>
      <c r="E259" s="92"/>
      <c r="F259" s="91"/>
      <c r="G259" s="34"/>
      <c r="H259" s="6"/>
      <c r="I259" s="47"/>
    </row>
    <row r="260" spans="1:9" ht="16.5" hidden="1" customHeight="1" x14ac:dyDescent="0.25">
      <c r="A260" s="97" t="s">
        <v>162</v>
      </c>
      <c r="B260" s="90"/>
      <c r="C260" s="90" t="s">
        <v>165</v>
      </c>
      <c r="D260" s="91" t="s">
        <v>157</v>
      </c>
      <c r="E260" s="92">
        <v>0</v>
      </c>
      <c r="F260" s="91"/>
      <c r="G260" s="34" t="s">
        <v>131</v>
      </c>
      <c r="H260" s="6">
        <v>15</v>
      </c>
      <c r="I260" s="47">
        <f>E260*H260</f>
        <v>0</v>
      </c>
    </row>
    <row r="261" spans="1:9" ht="16.5" hidden="1" customHeight="1" x14ac:dyDescent="0.25">
      <c r="A261" s="48"/>
      <c r="B261" s="90"/>
      <c r="C261" s="90"/>
      <c r="E261" s="92"/>
      <c r="F261" s="91"/>
      <c r="G261" s="34"/>
      <c r="H261" s="6"/>
      <c r="I261" s="47"/>
    </row>
    <row r="262" spans="1:9" ht="16.5" hidden="1" customHeight="1" x14ac:dyDescent="0.25">
      <c r="A262" s="97" t="s">
        <v>162</v>
      </c>
      <c r="B262" s="90"/>
      <c r="C262" s="90" t="s">
        <v>166</v>
      </c>
      <c r="D262" s="91" t="s">
        <v>157</v>
      </c>
      <c r="E262" s="92">
        <v>0</v>
      </c>
      <c r="F262" s="91"/>
      <c r="G262" s="34" t="s">
        <v>131</v>
      </c>
      <c r="H262" s="6">
        <v>10</v>
      </c>
      <c r="I262" s="47">
        <f>E262*H262</f>
        <v>0</v>
      </c>
    </row>
    <row r="263" spans="1:9" ht="16.5" customHeight="1" x14ac:dyDescent="0.25">
      <c r="A263" s="48"/>
      <c r="B263" s="90"/>
      <c r="C263" s="90"/>
      <c r="E263" s="92"/>
      <c r="F263" s="91"/>
      <c r="G263" s="34"/>
      <c r="H263" s="6"/>
      <c r="I263" s="47"/>
    </row>
    <row r="264" spans="1:9" ht="28.5" customHeight="1" x14ac:dyDescent="0.25">
      <c r="A264" s="188" t="s">
        <v>18</v>
      </c>
      <c r="B264" s="189"/>
      <c r="C264" s="304" t="s">
        <v>240</v>
      </c>
      <c r="D264" s="305"/>
      <c r="E264" s="305"/>
      <c r="F264" s="306"/>
      <c r="G264" s="101"/>
      <c r="H264" s="102"/>
      <c r="I264" s="103">
        <f>I262+I260+I258+I256+I252+I248+I244+I240+I235+I231+I226+I221+I216+I211+I207+I196+I192+I188+I184+I179+I175+I171+I167+I162+I151+I139+I127+I115+I109+I103+I97+I93+I89+I85+I82+I77+I72+I55+I25</f>
        <v>0</v>
      </c>
    </row>
    <row r="265" spans="1:9" ht="16.5" customHeight="1" x14ac:dyDescent="0.25"/>
    <row r="266" spans="1:9" ht="16.5" customHeight="1" x14ac:dyDescent="0.25"/>
    <row r="267" spans="1:9" s="70" customFormat="1" ht="18.75" x14ac:dyDescent="0.25">
      <c r="A267" s="11" t="s">
        <v>167</v>
      </c>
      <c r="B267" s="109"/>
      <c r="C267" s="110" t="s">
        <v>168</v>
      </c>
      <c r="D267" s="111"/>
      <c r="E267" s="111"/>
      <c r="F267" s="112"/>
      <c r="G267" s="5"/>
      <c r="H267" s="6"/>
      <c r="I267" s="7"/>
    </row>
    <row r="268" spans="1:9" s="70" customFormat="1" ht="18" customHeight="1" x14ac:dyDescent="0.25">
      <c r="A268" s="109"/>
      <c r="B268" s="109"/>
      <c r="C268" s="110"/>
      <c r="D268" s="111"/>
      <c r="E268" s="111"/>
      <c r="F268" s="112"/>
      <c r="G268" s="5"/>
      <c r="H268" s="6"/>
      <c r="I268" s="7"/>
    </row>
    <row r="269" spans="1:9" s="70" customFormat="1" ht="33.950000000000003" customHeight="1" x14ac:dyDescent="0.25">
      <c r="A269" s="29" t="s">
        <v>0</v>
      </c>
      <c r="B269" s="109"/>
      <c r="C269" s="278" t="s">
        <v>169</v>
      </c>
      <c r="D269" s="301"/>
      <c r="E269" s="301"/>
      <c r="F269" s="301"/>
      <c r="G269" s="301"/>
      <c r="H269" s="301"/>
      <c r="I269" s="7"/>
    </row>
    <row r="270" spans="1:9" s="70" customFormat="1" ht="10.5" customHeight="1" x14ac:dyDescent="0.25">
      <c r="A270" s="29"/>
      <c r="B270" s="109"/>
      <c r="C270" s="113"/>
      <c r="D270" s="114"/>
      <c r="E270" s="114"/>
      <c r="F270" s="114"/>
      <c r="G270" s="114"/>
      <c r="H270" s="114"/>
      <c r="I270" s="7"/>
    </row>
    <row r="271" spans="1:9" s="70" customFormat="1" ht="69.75" customHeight="1" x14ac:dyDescent="0.25">
      <c r="A271" s="115" t="s">
        <v>170</v>
      </c>
      <c r="B271" s="26"/>
      <c r="C271" s="278" t="s">
        <v>171</v>
      </c>
      <c r="D271" s="301"/>
      <c r="E271" s="301"/>
      <c r="F271" s="301"/>
      <c r="G271" s="301"/>
      <c r="H271" s="301"/>
      <c r="I271" s="7"/>
    </row>
    <row r="272" spans="1:9" s="70" customFormat="1" ht="12.95" customHeight="1" x14ac:dyDescent="0.3">
      <c r="A272" s="116"/>
      <c r="B272" s="109"/>
      <c r="C272" s="110"/>
      <c r="D272" s="111"/>
      <c r="E272" s="117"/>
      <c r="F272" s="112"/>
      <c r="G272" s="5"/>
      <c r="H272" s="6"/>
      <c r="I272" s="7"/>
    </row>
    <row r="273" spans="1:9" s="70" customFormat="1" ht="35.450000000000003" customHeight="1" x14ac:dyDescent="0.25">
      <c r="A273" s="115" t="s">
        <v>170</v>
      </c>
      <c r="B273" s="26"/>
      <c r="C273" s="278" t="s">
        <v>172</v>
      </c>
      <c r="D273" s="301"/>
      <c r="E273" s="301"/>
      <c r="F273" s="301"/>
      <c r="G273" s="301"/>
      <c r="H273" s="301"/>
      <c r="I273" s="7"/>
    </row>
    <row r="274" spans="1:9" s="70" customFormat="1" ht="12.95" customHeight="1" x14ac:dyDescent="0.3">
      <c r="A274" s="116"/>
      <c r="B274" s="109"/>
      <c r="C274" s="110"/>
      <c r="D274" s="111"/>
      <c r="E274" s="117"/>
      <c r="F274" s="112"/>
      <c r="G274" s="5"/>
      <c r="H274" s="6"/>
      <c r="I274" s="7"/>
    </row>
    <row r="275" spans="1:9" s="70" customFormat="1" ht="35.450000000000003" customHeight="1" x14ac:dyDescent="0.25">
      <c r="A275" s="115" t="s">
        <v>170</v>
      </c>
      <c r="B275" s="26"/>
      <c r="C275" s="278" t="s">
        <v>173</v>
      </c>
      <c r="D275" s="301"/>
      <c r="E275" s="301"/>
      <c r="F275" s="301"/>
      <c r="G275" s="301"/>
      <c r="H275" s="301"/>
      <c r="I275" s="7"/>
    </row>
    <row r="276" spans="1:9" s="70" customFormat="1" ht="10.5" customHeight="1" x14ac:dyDescent="0.25">
      <c r="A276" s="115"/>
      <c r="B276" s="26"/>
      <c r="C276" s="113"/>
      <c r="D276" s="114"/>
      <c r="E276" s="114"/>
      <c r="F276" s="114"/>
      <c r="G276" s="114"/>
      <c r="H276" s="114"/>
      <c r="I276" s="7"/>
    </row>
    <row r="277" spans="1:9" s="70" customFormat="1" ht="19.5" customHeight="1" x14ac:dyDescent="0.25">
      <c r="A277" s="115" t="s">
        <v>170</v>
      </c>
      <c r="B277" s="26"/>
      <c r="C277" s="278" t="s">
        <v>174</v>
      </c>
      <c r="D277" s="301"/>
      <c r="E277" s="301"/>
      <c r="F277" s="301"/>
      <c r="G277" s="301"/>
      <c r="H277" s="301"/>
      <c r="I277" s="7"/>
    </row>
    <row r="278" spans="1:9" s="70" customFormat="1" ht="9" customHeight="1" x14ac:dyDescent="0.25">
      <c r="B278" s="109"/>
      <c r="C278" s="110"/>
      <c r="D278" s="111"/>
      <c r="E278" s="117"/>
      <c r="F278" s="112"/>
      <c r="G278" s="5"/>
      <c r="H278" s="6"/>
      <c r="I278" s="7"/>
    </row>
    <row r="279" spans="1:9" s="70" customFormat="1" ht="16.5" customHeight="1" x14ac:dyDescent="0.25">
      <c r="A279" s="29"/>
      <c r="B279" s="118"/>
      <c r="C279" s="119" t="s">
        <v>175</v>
      </c>
      <c r="D279" s="9" t="s">
        <v>176</v>
      </c>
      <c r="E279" s="253">
        <v>185</v>
      </c>
      <c r="F279" s="121"/>
      <c r="G279" s="34" t="s">
        <v>39</v>
      </c>
      <c r="H279" s="6">
        <v>0</v>
      </c>
      <c r="I279" s="47">
        <f>E279*H279</f>
        <v>0</v>
      </c>
    </row>
    <row r="280" spans="1:9" s="70" customFormat="1" ht="16.5" customHeight="1" x14ac:dyDescent="0.25">
      <c r="A280" s="29"/>
      <c r="B280" s="122"/>
      <c r="C280" s="32"/>
      <c r="H280" s="5"/>
      <c r="I280" s="7"/>
    </row>
    <row r="281" spans="1:9" s="70" customFormat="1" ht="58.5" customHeight="1" x14ac:dyDescent="0.25">
      <c r="A281" s="29" t="s">
        <v>3</v>
      </c>
      <c r="B281" s="298" t="s">
        <v>177</v>
      </c>
      <c r="C281" s="299"/>
      <c r="D281" s="299"/>
      <c r="E281" s="299"/>
      <c r="F281" s="299"/>
      <c r="G281" s="299"/>
      <c r="H281" s="299"/>
      <c r="I281" s="31"/>
    </row>
    <row r="282" spans="1:9" s="70" customFormat="1" ht="18" customHeight="1" x14ac:dyDescent="0.25">
      <c r="A282" s="29"/>
      <c r="B282" s="122"/>
      <c r="C282" s="32"/>
      <c r="D282" s="9" t="s">
        <v>178</v>
      </c>
      <c r="E282" s="253">
        <v>2</v>
      </c>
      <c r="F282" s="121"/>
      <c r="G282" s="34" t="s">
        <v>39</v>
      </c>
      <c r="H282" s="6">
        <v>0</v>
      </c>
      <c r="I282" s="47">
        <f>E282*H282</f>
        <v>0</v>
      </c>
    </row>
    <row r="283" spans="1:9" s="70" customFormat="1" ht="18" customHeight="1" x14ac:dyDescent="0.25">
      <c r="A283" s="29"/>
      <c r="B283" s="122"/>
      <c r="C283" s="32"/>
      <c r="D283" s="9"/>
      <c r="E283" s="120"/>
      <c r="F283" s="121"/>
      <c r="G283" s="34"/>
      <c r="H283" s="6"/>
      <c r="I283" s="31"/>
    </row>
    <row r="284" spans="1:9" s="70" customFormat="1" ht="75" customHeight="1" x14ac:dyDescent="0.25">
      <c r="A284" s="29" t="s">
        <v>4</v>
      </c>
      <c r="B284" s="298" t="s">
        <v>179</v>
      </c>
      <c r="C284" s="299"/>
      <c r="D284" s="299"/>
      <c r="E284" s="299"/>
      <c r="F284" s="299"/>
      <c r="G284" s="299"/>
      <c r="H284" s="299"/>
      <c r="I284" s="31"/>
    </row>
    <row r="285" spans="1:9" s="70" customFormat="1" ht="18" customHeight="1" x14ac:dyDescent="0.25">
      <c r="A285" s="29"/>
      <c r="B285" s="122"/>
      <c r="C285" s="32"/>
      <c r="D285" s="9" t="s">
        <v>176</v>
      </c>
      <c r="E285" s="253">
        <v>10</v>
      </c>
      <c r="F285" s="121"/>
      <c r="G285" s="34" t="s">
        <v>39</v>
      </c>
      <c r="H285" s="6">
        <v>0</v>
      </c>
      <c r="I285" s="47">
        <f>E285*H285</f>
        <v>0</v>
      </c>
    </row>
    <row r="286" spans="1:9" s="70" customFormat="1" ht="18" customHeight="1" x14ac:dyDescent="0.25">
      <c r="A286" s="29"/>
      <c r="B286" s="122"/>
      <c r="C286" s="32"/>
      <c r="D286" s="9"/>
      <c r="E286" s="120"/>
      <c r="F286" s="121"/>
      <c r="G286" s="34"/>
      <c r="H286" s="6"/>
      <c r="I286" s="31"/>
    </row>
    <row r="287" spans="1:9" s="70" customFormat="1" ht="141.75" customHeight="1" x14ac:dyDescent="0.25">
      <c r="A287" s="29" t="s">
        <v>5</v>
      </c>
      <c r="B287" s="298" t="s">
        <v>180</v>
      </c>
      <c r="C287" s="299"/>
      <c r="D287" s="299"/>
      <c r="E287" s="299"/>
      <c r="F287" s="299"/>
      <c r="G287" s="299"/>
      <c r="H287" s="299"/>
      <c r="I287" s="31"/>
    </row>
    <row r="288" spans="1:9" s="70" customFormat="1" ht="18" customHeight="1" x14ac:dyDescent="0.25">
      <c r="A288" s="29"/>
      <c r="B288" s="122"/>
      <c r="C288" s="32"/>
      <c r="D288" s="9" t="s">
        <v>178</v>
      </c>
      <c r="E288" s="253">
        <v>4</v>
      </c>
      <c r="F288" s="121"/>
      <c r="G288" s="34" t="s">
        <v>39</v>
      </c>
      <c r="H288" s="6">
        <v>0</v>
      </c>
      <c r="I288" s="47">
        <f>E288*H288</f>
        <v>0</v>
      </c>
    </row>
    <row r="289" spans="1:9" s="70" customFormat="1" ht="18" customHeight="1" x14ac:dyDescent="0.25">
      <c r="A289" s="29"/>
      <c r="B289" s="122"/>
      <c r="C289" s="32"/>
      <c r="D289" s="9"/>
      <c r="E289" s="120"/>
      <c r="F289" s="121"/>
      <c r="G289" s="34"/>
      <c r="H289" s="6"/>
      <c r="I289" s="31"/>
    </row>
    <row r="290" spans="1:9" s="70" customFormat="1" ht="95.25" customHeight="1" x14ac:dyDescent="0.25">
      <c r="A290" s="29" t="s">
        <v>6</v>
      </c>
      <c r="B290" s="278" t="s">
        <v>181</v>
      </c>
      <c r="C290" s="278"/>
      <c r="D290" s="278"/>
      <c r="E290" s="278"/>
      <c r="F290" s="278"/>
      <c r="G290" s="278"/>
      <c r="H290" s="278"/>
      <c r="I290" s="123"/>
    </row>
    <row r="291" spans="1:9" s="70" customFormat="1" ht="53.25" customHeight="1" x14ac:dyDescent="0.25">
      <c r="A291" s="29"/>
      <c r="B291" s="113"/>
      <c r="C291" s="278" t="s">
        <v>182</v>
      </c>
      <c r="D291" s="300"/>
      <c r="E291" s="300"/>
      <c r="F291" s="300"/>
      <c r="G291" s="300"/>
      <c r="H291" s="300"/>
      <c r="I291" s="123"/>
    </row>
    <row r="292" spans="1:9" s="70" customFormat="1" ht="36.75" customHeight="1" x14ac:dyDescent="0.25">
      <c r="A292" s="29"/>
      <c r="B292" s="113" t="s">
        <v>183</v>
      </c>
      <c r="C292" s="278" t="s">
        <v>184</v>
      </c>
      <c r="D292" s="278"/>
      <c r="E292" s="278"/>
      <c r="F292" s="278"/>
      <c r="G292" s="278"/>
      <c r="H292" s="278"/>
      <c r="I292" s="123"/>
    </row>
    <row r="293" spans="1:9" s="70" customFormat="1" ht="18.75" customHeight="1" x14ac:dyDescent="0.25">
      <c r="A293" s="29"/>
      <c r="B293" s="113" t="s">
        <v>183</v>
      </c>
      <c r="C293" s="278" t="s">
        <v>185</v>
      </c>
      <c r="D293" s="278"/>
      <c r="E293" s="278"/>
      <c r="F293" s="278"/>
      <c r="G293" s="278"/>
      <c r="H293" s="278"/>
      <c r="I293" s="123"/>
    </row>
    <row r="294" spans="1:9" s="70" customFormat="1" ht="49.5" customHeight="1" x14ac:dyDescent="0.25">
      <c r="A294" s="29"/>
      <c r="B294" s="113" t="s">
        <v>183</v>
      </c>
      <c r="C294" s="278" t="s">
        <v>186</v>
      </c>
      <c r="D294" s="278"/>
      <c r="E294" s="278"/>
      <c r="F294" s="278"/>
      <c r="G294" s="278"/>
      <c r="H294" s="278"/>
      <c r="I294" s="123"/>
    </row>
    <row r="295" spans="1:9" s="70" customFormat="1" ht="52.5" customHeight="1" x14ac:dyDescent="0.25">
      <c r="A295" s="29"/>
      <c r="B295" s="113" t="s">
        <v>183</v>
      </c>
      <c r="C295" s="278" t="s">
        <v>187</v>
      </c>
      <c r="D295" s="278"/>
      <c r="E295" s="278"/>
      <c r="F295" s="278"/>
      <c r="G295" s="278"/>
      <c r="H295" s="278"/>
      <c r="I295" s="123"/>
    </row>
    <row r="296" spans="1:9" s="70" customFormat="1" ht="36" customHeight="1" x14ac:dyDescent="0.25">
      <c r="A296" s="29"/>
      <c r="B296" s="113" t="s">
        <v>183</v>
      </c>
      <c r="C296" s="278" t="s">
        <v>188</v>
      </c>
      <c r="D296" s="278"/>
      <c r="E296" s="278"/>
      <c r="F296" s="278"/>
      <c r="G296" s="278"/>
      <c r="H296" s="278"/>
      <c r="I296" s="123"/>
    </row>
    <row r="297" spans="1:9" s="70" customFormat="1" ht="18.75" customHeight="1" x14ac:dyDescent="0.25">
      <c r="A297" s="29"/>
      <c r="B297" s="113" t="s">
        <v>183</v>
      </c>
      <c r="C297" s="278" t="s">
        <v>189</v>
      </c>
      <c r="D297" s="278"/>
      <c r="E297" s="278"/>
      <c r="F297" s="278"/>
      <c r="G297" s="278"/>
      <c r="H297" s="278"/>
      <c r="I297" s="123"/>
    </row>
    <row r="298" spans="1:9" s="70" customFormat="1" ht="8.25" customHeight="1" x14ac:dyDescent="0.25">
      <c r="A298" s="29"/>
      <c r="B298" s="113"/>
      <c r="C298" s="278"/>
      <c r="D298" s="278"/>
      <c r="E298" s="278"/>
      <c r="F298" s="278"/>
      <c r="G298" s="278"/>
      <c r="H298" s="278"/>
      <c r="I298" s="123"/>
    </row>
    <row r="299" spans="1:9" s="70" customFormat="1" ht="18.75" customHeight="1" x14ac:dyDescent="0.25">
      <c r="A299" s="29"/>
      <c r="B299" s="113"/>
      <c r="C299" s="278" t="s">
        <v>190</v>
      </c>
      <c r="D299" s="300"/>
      <c r="E299" s="300"/>
      <c r="F299" s="300"/>
      <c r="G299" s="300"/>
      <c r="H299" s="300"/>
      <c r="I299" s="123"/>
    </row>
    <row r="300" spans="1:9" s="70" customFormat="1" ht="17.45" customHeight="1" x14ac:dyDescent="0.25">
      <c r="A300" s="29"/>
      <c r="B300" s="118"/>
      <c r="C300" s="119"/>
      <c r="D300" s="124"/>
      <c r="E300" s="124"/>
      <c r="F300" s="124"/>
      <c r="G300" s="124"/>
      <c r="H300" s="125"/>
      <c r="I300" s="123"/>
    </row>
    <row r="301" spans="1:9" s="70" customFormat="1" ht="18.95" customHeight="1" x14ac:dyDescent="0.25">
      <c r="A301" s="29"/>
      <c r="B301" s="122"/>
      <c r="C301" s="32" t="s">
        <v>191</v>
      </c>
      <c r="D301" s="9" t="s">
        <v>192</v>
      </c>
      <c r="E301" s="253">
        <v>59.2</v>
      </c>
      <c r="F301" s="121"/>
      <c r="G301" s="34" t="s">
        <v>39</v>
      </c>
      <c r="H301" s="6">
        <v>0</v>
      </c>
      <c r="I301" s="47">
        <f>E301*H301</f>
        <v>0</v>
      </c>
    </row>
    <row r="302" spans="1:9" s="70" customFormat="1" ht="16.5" customHeight="1" x14ac:dyDescent="0.25">
      <c r="A302" s="29"/>
      <c r="B302" s="118"/>
      <c r="C302" s="119"/>
      <c r="D302" s="124"/>
      <c r="E302" s="124"/>
      <c r="F302" s="124"/>
      <c r="G302" s="124"/>
      <c r="H302" s="126"/>
      <c r="I302" s="123"/>
    </row>
    <row r="303" spans="1:9" s="70" customFormat="1" ht="37.5" customHeight="1" x14ac:dyDescent="0.25">
      <c r="A303" s="29" t="s">
        <v>8</v>
      </c>
      <c r="B303" s="302" t="s">
        <v>193</v>
      </c>
      <c r="C303" s="303"/>
      <c r="D303" s="303"/>
      <c r="E303" s="303"/>
      <c r="F303" s="303"/>
      <c r="G303" s="303"/>
      <c r="H303" s="303"/>
      <c r="I303" s="123"/>
    </row>
    <row r="304" spans="1:9" s="70" customFormat="1" ht="18.95" customHeight="1" x14ac:dyDescent="0.25">
      <c r="A304" s="29"/>
      <c r="B304" s="122"/>
      <c r="C304" s="32" t="s">
        <v>194</v>
      </c>
      <c r="D304" s="9" t="s">
        <v>192</v>
      </c>
      <c r="E304" s="253">
        <v>50</v>
      </c>
      <c r="F304" s="121"/>
      <c r="G304" s="34" t="s">
        <v>39</v>
      </c>
      <c r="H304" s="6">
        <v>0</v>
      </c>
      <c r="I304" s="47">
        <f>E304*H304</f>
        <v>0</v>
      </c>
    </row>
    <row r="305" spans="1:9" s="70" customFormat="1" ht="15.95" customHeight="1" x14ac:dyDescent="0.25">
      <c r="A305" s="29"/>
      <c r="B305" s="122"/>
      <c r="C305" s="32"/>
      <c r="D305" s="9"/>
      <c r="E305" s="120"/>
      <c r="F305" s="121"/>
      <c r="G305" s="34"/>
      <c r="H305" s="6"/>
      <c r="I305" s="31"/>
    </row>
    <row r="306" spans="1:9" s="70" customFormat="1" ht="43.5" customHeight="1" x14ac:dyDescent="0.25">
      <c r="A306" s="29" t="s">
        <v>9</v>
      </c>
      <c r="B306" s="278" t="s">
        <v>195</v>
      </c>
      <c r="C306" s="279"/>
      <c r="D306" s="279"/>
      <c r="E306" s="279"/>
      <c r="F306" s="279"/>
      <c r="G306" s="279"/>
      <c r="H306" s="279"/>
      <c r="I306" s="123"/>
    </row>
    <row r="307" spans="1:9" s="70" customFormat="1" ht="18" customHeight="1" x14ac:dyDescent="0.25">
      <c r="A307" s="29"/>
      <c r="B307" s="289" t="s">
        <v>196</v>
      </c>
      <c r="C307" s="289"/>
      <c r="D307" s="9" t="s">
        <v>192</v>
      </c>
      <c r="E307" s="253">
        <v>15</v>
      </c>
      <c r="F307" s="121"/>
      <c r="G307" s="34" t="s">
        <v>39</v>
      </c>
      <c r="H307" s="6">
        <v>0</v>
      </c>
      <c r="I307" s="47">
        <f>E307*H307</f>
        <v>0</v>
      </c>
    </row>
    <row r="308" spans="1:9" s="70" customFormat="1" ht="18" customHeight="1" x14ac:dyDescent="0.25">
      <c r="A308" s="29"/>
      <c r="B308" s="32"/>
      <c r="C308" s="32"/>
      <c r="D308" s="9"/>
      <c r="E308" s="120"/>
      <c r="F308" s="121"/>
      <c r="G308" s="34"/>
      <c r="H308" s="6"/>
      <c r="I308" s="47"/>
    </row>
    <row r="309" spans="1:9" s="70" customFormat="1" ht="58.5" customHeight="1" x14ac:dyDescent="0.25">
      <c r="A309" s="29" t="s">
        <v>10</v>
      </c>
      <c r="B309" s="278" t="s">
        <v>197</v>
      </c>
      <c r="C309" s="279"/>
      <c r="D309" s="279"/>
      <c r="E309" s="279"/>
      <c r="F309" s="279"/>
      <c r="G309" s="279"/>
      <c r="H309" s="279"/>
      <c r="I309" s="123"/>
    </row>
    <row r="310" spans="1:9" s="70" customFormat="1" ht="18" customHeight="1" x14ac:dyDescent="0.25">
      <c r="A310" s="29"/>
      <c r="B310" s="289" t="s">
        <v>196</v>
      </c>
      <c r="C310" s="289"/>
      <c r="D310" s="9" t="s">
        <v>192</v>
      </c>
      <c r="E310" s="253">
        <v>15</v>
      </c>
      <c r="F310" s="121"/>
      <c r="G310" s="34" t="s">
        <v>39</v>
      </c>
      <c r="H310" s="6">
        <v>0</v>
      </c>
      <c r="I310" s="47">
        <f>E310*H310</f>
        <v>0</v>
      </c>
    </row>
    <row r="311" spans="1:9" s="70" customFormat="1" ht="18" customHeight="1" x14ac:dyDescent="0.25">
      <c r="A311" s="29"/>
      <c r="B311" s="32"/>
      <c r="C311" s="32"/>
      <c r="D311" s="9"/>
      <c r="E311" s="120"/>
      <c r="F311" s="121"/>
      <c r="G311" s="34"/>
      <c r="H311" s="6"/>
      <c r="I311" s="47"/>
    </row>
    <row r="312" spans="1:9" s="70" customFormat="1" ht="15.95" customHeight="1" x14ac:dyDescent="0.25">
      <c r="A312" s="29"/>
      <c r="B312" s="122"/>
      <c r="C312" s="32"/>
      <c r="D312" s="9"/>
      <c r="E312" s="120"/>
      <c r="F312" s="121"/>
      <c r="G312" s="34"/>
      <c r="H312" s="6"/>
      <c r="I312" s="31"/>
    </row>
    <row r="313" spans="1:9" s="70" customFormat="1" ht="39" customHeight="1" x14ac:dyDescent="0.25">
      <c r="A313" s="29" t="s">
        <v>11</v>
      </c>
      <c r="B313" s="278" t="s">
        <v>198</v>
      </c>
      <c r="C313" s="279"/>
      <c r="D313" s="279"/>
      <c r="E313" s="279"/>
      <c r="F313" s="279"/>
      <c r="G313" s="279"/>
      <c r="H313" s="279"/>
      <c r="I313" s="123"/>
    </row>
    <row r="314" spans="1:9" s="70" customFormat="1" ht="18" customHeight="1" x14ac:dyDescent="0.25">
      <c r="A314" s="29"/>
      <c r="B314" s="122"/>
      <c r="C314" s="32"/>
      <c r="D314" s="9" t="s">
        <v>192</v>
      </c>
      <c r="E314" s="127">
        <v>1</v>
      </c>
      <c r="F314" s="121"/>
      <c r="G314" s="34" t="s">
        <v>39</v>
      </c>
      <c r="H314" s="6">
        <v>0</v>
      </c>
      <c r="I314" s="47">
        <f>E314*H314</f>
        <v>0</v>
      </c>
    </row>
    <row r="315" spans="1:9" s="70" customFormat="1" ht="18" customHeight="1" x14ac:dyDescent="0.25">
      <c r="A315" s="29"/>
      <c r="B315" s="67"/>
      <c r="C315" s="32"/>
      <c r="D315" s="9"/>
      <c r="E315" s="120"/>
      <c r="F315" s="121"/>
      <c r="G315" s="34"/>
      <c r="H315" s="6"/>
      <c r="I315" s="31"/>
    </row>
    <row r="316" spans="1:9" s="70" customFormat="1" ht="40.5" customHeight="1" x14ac:dyDescent="0.25">
      <c r="A316" s="29" t="s">
        <v>12</v>
      </c>
      <c r="B316" s="302" t="s">
        <v>199</v>
      </c>
      <c r="C316" s="303"/>
      <c r="D316" s="303"/>
      <c r="E316" s="303"/>
      <c r="F316" s="303"/>
      <c r="G316" s="303"/>
      <c r="H316" s="303"/>
      <c r="I316" s="123"/>
    </row>
    <row r="317" spans="1:9" s="70" customFormat="1" ht="15.95" customHeight="1" x14ac:dyDescent="0.25">
      <c r="A317" s="29"/>
      <c r="B317" s="122"/>
      <c r="C317" s="32"/>
      <c r="D317" s="9" t="s">
        <v>118</v>
      </c>
      <c r="E317" s="253">
        <v>185</v>
      </c>
      <c r="F317" s="121"/>
      <c r="G317" s="34" t="s">
        <v>39</v>
      </c>
      <c r="H317" s="6">
        <v>0</v>
      </c>
      <c r="I317" s="47">
        <f>E317*H317</f>
        <v>0</v>
      </c>
    </row>
    <row r="318" spans="1:9" s="70" customFormat="1" ht="18" customHeight="1" x14ac:dyDescent="0.25">
      <c r="A318" s="29"/>
      <c r="B318" s="67"/>
      <c r="C318" s="32"/>
      <c r="D318" s="9"/>
      <c r="E318" s="120"/>
      <c r="F318" s="121"/>
      <c r="G318" s="34"/>
      <c r="H318" s="6"/>
      <c r="I318" s="31"/>
    </row>
    <row r="319" spans="1:9" s="70" customFormat="1" ht="42" customHeight="1" x14ac:dyDescent="0.25">
      <c r="A319" s="29" t="s">
        <v>14</v>
      </c>
      <c r="B319" s="302" t="s">
        <v>200</v>
      </c>
      <c r="C319" s="303"/>
      <c r="D319" s="303"/>
      <c r="E319" s="303"/>
      <c r="F319" s="303"/>
      <c r="G319" s="303"/>
      <c r="H319" s="303"/>
      <c r="I319" s="123"/>
    </row>
    <row r="320" spans="1:9" s="70" customFormat="1" ht="18.95" customHeight="1" x14ac:dyDescent="0.25">
      <c r="A320" s="29"/>
      <c r="B320" s="118"/>
      <c r="C320" s="119"/>
      <c r="D320" s="124"/>
      <c r="E320" s="124"/>
      <c r="F320" s="124"/>
      <c r="G320" s="124"/>
      <c r="H320" s="125"/>
      <c r="I320" s="123"/>
    </row>
    <row r="321" spans="1:9" s="70" customFormat="1" ht="19.5" customHeight="1" x14ac:dyDescent="0.25">
      <c r="A321" s="29"/>
      <c r="B321" s="122"/>
      <c r="C321" s="32" t="s">
        <v>201</v>
      </c>
      <c r="D321" s="9" t="s">
        <v>192</v>
      </c>
      <c r="E321" s="254">
        <v>44.5</v>
      </c>
      <c r="F321" s="121"/>
      <c r="G321" s="34" t="s">
        <v>39</v>
      </c>
      <c r="H321" s="6">
        <v>0</v>
      </c>
      <c r="I321" s="47">
        <f>E321*H321</f>
        <v>0</v>
      </c>
    </row>
    <row r="322" spans="1:9" s="70" customFormat="1" ht="16.5" customHeight="1" x14ac:dyDescent="0.25">
      <c r="A322" s="29"/>
      <c r="B322" s="118"/>
      <c r="C322" s="119"/>
      <c r="D322" s="124"/>
      <c r="E322" s="124"/>
      <c r="F322" s="124"/>
      <c r="G322" s="124"/>
      <c r="H322" s="126"/>
      <c r="I322" s="123"/>
    </row>
    <row r="323" spans="1:9" s="70" customFormat="1" ht="80.25" customHeight="1" x14ac:dyDescent="0.25">
      <c r="A323" s="29" t="s">
        <v>15</v>
      </c>
      <c r="B323" s="278" t="s">
        <v>202</v>
      </c>
      <c r="C323" s="279"/>
      <c r="D323" s="279"/>
      <c r="E323" s="279"/>
      <c r="F323" s="279"/>
      <c r="G323" s="279"/>
      <c r="H323" s="279"/>
      <c r="I323" s="123"/>
    </row>
    <row r="324" spans="1:9" s="70" customFormat="1" ht="14.45" customHeight="1" x14ac:dyDescent="0.25">
      <c r="A324" s="29"/>
      <c r="B324" s="118"/>
      <c r="C324" s="119"/>
      <c r="D324" s="124"/>
      <c r="E324" s="124"/>
      <c r="F324" s="124"/>
      <c r="G324" s="124"/>
      <c r="H324" s="125"/>
      <c r="I324" s="123"/>
    </row>
    <row r="325" spans="1:9" s="70" customFormat="1" ht="17.45" customHeight="1" x14ac:dyDescent="0.25">
      <c r="A325" s="29"/>
      <c r="B325" s="122"/>
      <c r="C325" s="32" t="s">
        <v>203</v>
      </c>
      <c r="D325" s="9" t="s">
        <v>192</v>
      </c>
      <c r="E325" s="127">
        <v>0.8</v>
      </c>
      <c r="F325" s="121"/>
      <c r="G325" s="34" t="s">
        <v>39</v>
      </c>
      <c r="H325" s="6">
        <v>0</v>
      </c>
      <c r="I325" s="47">
        <f>E325*H325</f>
        <v>0</v>
      </c>
    </row>
    <row r="326" spans="1:9" s="70" customFormat="1" ht="15" customHeight="1" x14ac:dyDescent="0.25">
      <c r="A326" s="29"/>
      <c r="B326" s="67"/>
      <c r="C326" s="32"/>
      <c r="D326" s="9"/>
      <c r="E326" s="120"/>
      <c r="F326" s="121"/>
      <c r="G326" s="34"/>
      <c r="H326" s="6"/>
      <c r="I326" s="31"/>
    </row>
    <row r="327" spans="1:9" s="70" customFormat="1" ht="21" customHeight="1" x14ac:dyDescent="0.25">
      <c r="A327" s="29" t="s">
        <v>16</v>
      </c>
      <c r="B327" s="302" t="s">
        <v>204</v>
      </c>
      <c r="C327" s="303"/>
      <c r="D327" s="303"/>
      <c r="E327" s="303"/>
      <c r="F327" s="303"/>
      <c r="G327" s="303"/>
      <c r="H327" s="303"/>
      <c r="I327" s="123"/>
    </row>
    <row r="328" spans="1:9" s="70" customFormat="1" ht="14.45" customHeight="1" x14ac:dyDescent="0.25">
      <c r="A328" s="29"/>
      <c r="B328" s="118"/>
      <c r="C328" s="119"/>
      <c r="D328" s="124"/>
      <c r="E328" s="124"/>
      <c r="F328" s="124"/>
      <c r="G328" s="124"/>
      <c r="H328" s="125"/>
      <c r="I328" s="123"/>
    </row>
    <row r="329" spans="1:9" s="70" customFormat="1" ht="17.45" customHeight="1" x14ac:dyDescent="0.25">
      <c r="A329" s="29"/>
      <c r="B329" s="122"/>
      <c r="C329" s="32"/>
      <c r="D329" s="9" t="s">
        <v>205</v>
      </c>
      <c r="E329" s="127">
        <v>10</v>
      </c>
      <c r="F329" s="121"/>
      <c r="G329" s="34" t="s">
        <v>39</v>
      </c>
      <c r="H329" s="6">
        <v>0</v>
      </c>
      <c r="I329" s="47">
        <f>E329*H329</f>
        <v>0</v>
      </c>
    </row>
    <row r="330" spans="1:9" s="70" customFormat="1" ht="14.45" customHeight="1" x14ac:dyDescent="0.25">
      <c r="A330" s="29"/>
      <c r="B330" s="122"/>
      <c r="C330" s="32"/>
      <c r="D330" s="9"/>
      <c r="E330" s="120"/>
      <c r="F330" s="121"/>
      <c r="G330" s="34"/>
      <c r="H330" s="6"/>
      <c r="I330" s="31"/>
    </row>
    <row r="331" spans="1:9" s="70" customFormat="1" ht="263.25" customHeight="1" x14ac:dyDescent="0.25">
      <c r="A331" s="29" t="s">
        <v>17</v>
      </c>
      <c r="B331" s="278" t="s">
        <v>206</v>
      </c>
      <c r="C331" s="279"/>
      <c r="D331" s="279"/>
      <c r="E331" s="279"/>
      <c r="F331" s="279"/>
      <c r="G331" s="279"/>
      <c r="H331" s="279"/>
      <c r="I331" s="123"/>
    </row>
    <row r="332" spans="1:9" s="70" customFormat="1" ht="17.45" customHeight="1" x14ac:dyDescent="0.25">
      <c r="A332" s="29"/>
      <c r="B332" s="113"/>
      <c r="C332" s="128"/>
      <c r="D332" s="128"/>
      <c r="E332" s="128"/>
      <c r="F332" s="128"/>
      <c r="G332" s="128"/>
      <c r="H332" s="128"/>
      <c r="I332" s="123"/>
    </row>
    <row r="333" spans="1:9" s="70" customFormat="1" ht="15" customHeight="1" x14ac:dyDescent="0.25">
      <c r="A333" s="29"/>
      <c r="B333" s="129"/>
      <c r="C333" s="130"/>
      <c r="D333" s="9" t="s">
        <v>207</v>
      </c>
      <c r="E333" s="120">
        <v>6</v>
      </c>
      <c r="F333" s="121"/>
      <c r="G333" s="34" t="s">
        <v>39</v>
      </c>
      <c r="H333" s="6">
        <v>0</v>
      </c>
      <c r="I333" s="47">
        <f>E333*H333</f>
        <v>0</v>
      </c>
    </row>
    <row r="334" spans="1:9" s="70" customFormat="1" ht="17.45" customHeight="1" x14ac:dyDescent="0.25">
      <c r="A334" s="29"/>
      <c r="B334" s="113"/>
      <c r="C334" s="128"/>
      <c r="D334" s="128"/>
      <c r="E334" s="128"/>
      <c r="F334" s="128"/>
      <c r="G334" s="128"/>
      <c r="H334" s="128"/>
      <c r="I334" s="123"/>
    </row>
    <row r="335" spans="1:9" s="70" customFormat="1" ht="267" hidden="1" customHeight="1" x14ac:dyDescent="0.25">
      <c r="A335" s="29" t="s">
        <v>100</v>
      </c>
      <c r="B335" s="278" t="s">
        <v>208</v>
      </c>
      <c r="C335" s="279"/>
      <c r="D335" s="279"/>
      <c r="E335" s="279"/>
      <c r="F335" s="279"/>
      <c r="G335" s="279"/>
      <c r="H335" s="279"/>
      <c r="I335" s="123"/>
    </row>
    <row r="336" spans="1:9" s="70" customFormat="1" ht="17.45" hidden="1" customHeight="1" x14ac:dyDescent="0.25">
      <c r="A336" s="29"/>
      <c r="B336" s="113"/>
      <c r="C336" s="128"/>
      <c r="D336" s="128"/>
      <c r="E336" s="128"/>
      <c r="F336" s="128"/>
      <c r="G336" s="128"/>
      <c r="H336" s="128"/>
      <c r="I336" s="123"/>
    </row>
    <row r="337" spans="1:9" s="70" customFormat="1" ht="15" hidden="1" customHeight="1" x14ac:dyDescent="0.25">
      <c r="A337" s="29"/>
      <c r="B337" s="129"/>
      <c r="C337" s="130"/>
      <c r="D337" s="9" t="s">
        <v>207</v>
      </c>
      <c r="E337" s="120">
        <v>0</v>
      </c>
      <c r="F337" s="121"/>
      <c r="G337" s="34" t="s">
        <v>39</v>
      </c>
      <c r="H337" s="6">
        <v>300</v>
      </c>
      <c r="I337" s="47">
        <f>E337*H337</f>
        <v>0</v>
      </c>
    </row>
    <row r="338" spans="1:9" s="70" customFormat="1" ht="15" hidden="1" customHeight="1" x14ac:dyDescent="0.25">
      <c r="A338" s="29"/>
      <c r="B338" s="129"/>
      <c r="C338" s="130"/>
      <c r="D338" s="9"/>
      <c r="E338" s="120"/>
      <c r="F338" s="121"/>
      <c r="G338" s="34"/>
      <c r="H338" s="6"/>
      <c r="I338" s="47"/>
    </row>
    <row r="339" spans="1:9" s="70" customFormat="1" ht="267" hidden="1" customHeight="1" x14ac:dyDescent="0.25">
      <c r="A339" s="29" t="s">
        <v>109</v>
      </c>
      <c r="B339" s="278" t="s">
        <v>209</v>
      </c>
      <c r="C339" s="279"/>
      <c r="D339" s="279"/>
      <c r="E339" s="279"/>
      <c r="F339" s="279"/>
      <c r="G339" s="279"/>
      <c r="H339" s="279"/>
      <c r="I339" s="47"/>
    </row>
    <row r="340" spans="1:9" s="70" customFormat="1" ht="17.45" hidden="1" customHeight="1" x14ac:dyDescent="0.25">
      <c r="A340" s="29"/>
      <c r="B340" s="113"/>
      <c r="C340" s="128"/>
      <c r="D340" s="128"/>
      <c r="E340" s="128"/>
      <c r="F340" s="128"/>
      <c r="G340" s="128"/>
      <c r="H340" s="128"/>
      <c r="I340" s="123"/>
    </row>
    <row r="341" spans="1:9" s="70" customFormat="1" ht="15" hidden="1" customHeight="1" x14ac:dyDescent="0.25">
      <c r="A341" s="29"/>
      <c r="B341" s="129"/>
      <c r="C341" s="130"/>
      <c r="D341" s="9" t="s">
        <v>207</v>
      </c>
      <c r="E341" s="120">
        <v>0</v>
      </c>
      <c r="F341" s="121"/>
      <c r="G341" s="34" t="s">
        <v>39</v>
      </c>
      <c r="H341" s="6">
        <v>500</v>
      </c>
      <c r="I341" s="47">
        <f>E341*H341</f>
        <v>0</v>
      </c>
    </row>
    <row r="342" spans="1:9" s="70" customFormat="1" ht="15" hidden="1" customHeight="1" x14ac:dyDescent="0.25">
      <c r="A342" s="29"/>
      <c r="B342" s="129"/>
      <c r="C342" s="130"/>
      <c r="D342" s="9"/>
      <c r="E342" s="120"/>
      <c r="F342" s="121"/>
      <c r="G342" s="34"/>
      <c r="H342" s="6"/>
      <c r="I342" s="47"/>
    </row>
    <row r="343" spans="1:9" s="70" customFormat="1" ht="17.45" hidden="1" customHeight="1" x14ac:dyDescent="0.25">
      <c r="A343" s="29"/>
      <c r="B343" s="113"/>
      <c r="C343" s="128"/>
      <c r="D343" s="128"/>
      <c r="E343" s="128"/>
      <c r="F343" s="128"/>
      <c r="G343" s="128"/>
      <c r="H343" s="128"/>
      <c r="I343" s="123"/>
    </row>
    <row r="344" spans="1:9" s="70" customFormat="1" ht="109.5" hidden="1" customHeight="1" x14ac:dyDescent="0.25">
      <c r="A344" s="29" t="s">
        <v>111</v>
      </c>
      <c r="B344" s="278" t="s">
        <v>210</v>
      </c>
      <c r="C344" s="279"/>
      <c r="D344" s="279"/>
      <c r="E344" s="279"/>
      <c r="F344" s="279"/>
      <c r="G344" s="279"/>
      <c r="H344" s="279"/>
      <c r="I344" s="123"/>
    </row>
    <row r="345" spans="1:9" s="70" customFormat="1" ht="17.45" hidden="1" customHeight="1" x14ac:dyDescent="0.25">
      <c r="A345" s="29"/>
      <c r="B345" s="122"/>
      <c r="C345" s="32"/>
      <c r="D345" s="9"/>
      <c r="E345" s="120"/>
      <c r="F345" s="121"/>
      <c r="G345" s="34"/>
      <c r="H345" s="6"/>
      <c r="I345" s="31"/>
    </row>
    <row r="346" spans="1:9" s="70" customFormat="1" ht="18" hidden="1" customHeight="1" x14ac:dyDescent="0.25">
      <c r="A346" s="29"/>
      <c r="B346" s="67"/>
      <c r="C346" s="32"/>
      <c r="D346" s="9" t="s">
        <v>207</v>
      </c>
      <c r="E346" s="120">
        <v>0</v>
      </c>
      <c r="F346" s="121"/>
      <c r="G346" s="34" t="s">
        <v>39</v>
      </c>
      <c r="H346" s="6">
        <v>250</v>
      </c>
      <c r="I346" s="47">
        <f>E346*H346</f>
        <v>0</v>
      </c>
    </row>
    <row r="347" spans="1:9" s="70" customFormat="1" ht="18" hidden="1" customHeight="1" x14ac:dyDescent="0.25">
      <c r="A347" s="29"/>
      <c r="B347" s="67"/>
      <c r="C347" s="32"/>
      <c r="D347" s="9"/>
      <c r="E347" s="120"/>
      <c r="F347" s="121"/>
      <c r="G347" s="34"/>
      <c r="H347" s="6"/>
      <c r="I347" s="31"/>
    </row>
    <row r="348" spans="1:9" s="70" customFormat="1" ht="75" customHeight="1" x14ac:dyDescent="0.25">
      <c r="A348" s="29" t="s">
        <v>100</v>
      </c>
      <c r="B348" s="278" t="s">
        <v>211</v>
      </c>
      <c r="C348" s="279"/>
      <c r="D348" s="279"/>
      <c r="E348" s="279"/>
      <c r="F348" s="279"/>
      <c r="G348" s="279"/>
      <c r="H348" s="279"/>
      <c r="I348" s="31"/>
    </row>
    <row r="349" spans="1:9" s="70" customFormat="1" ht="15.95" customHeight="1" x14ac:dyDescent="0.25">
      <c r="A349" s="29"/>
      <c r="B349" s="118"/>
      <c r="C349" s="118"/>
      <c r="D349" s="131"/>
      <c r="E349" s="131"/>
      <c r="F349" s="131"/>
      <c r="G349" s="131"/>
      <c r="H349" s="132"/>
      <c r="I349" s="31"/>
    </row>
    <row r="350" spans="1:9" s="70" customFormat="1" ht="15.95" customHeight="1" x14ac:dyDescent="0.25">
      <c r="A350" s="29"/>
      <c r="B350" s="122"/>
      <c r="C350" s="32"/>
      <c r="D350" s="9" t="s">
        <v>38</v>
      </c>
      <c r="E350" s="120">
        <v>1</v>
      </c>
      <c r="F350" s="121"/>
      <c r="G350" s="34" t="s">
        <v>39</v>
      </c>
      <c r="H350" s="6">
        <v>0</v>
      </c>
      <c r="I350" s="47">
        <f>E350*H350</f>
        <v>0</v>
      </c>
    </row>
    <row r="351" spans="1:9" s="70" customFormat="1" ht="15.95" customHeight="1" x14ac:dyDescent="0.25">
      <c r="A351" s="29"/>
      <c r="B351" s="122"/>
      <c r="C351" s="32"/>
      <c r="D351" s="9"/>
      <c r="E351" s="120"/>
      <c r="F351" s="121"/>
      <c r="G351" s="34"/>
      <c r="H351" s="6"/>
      <c r="I351" s="31"/>
    </row>
    <row r="352" spans="1:9" s="70" customFormat="1" ht="42" customHeight="1" x14ac:dyDescent="0.25">
      <c r="A352" s="29" t="s">
        <v>109</v>
      </c>
      <c r="B352" s="302" t="s">
        <v>212</v>
      </c>
      <c r="C352" s="302"/>
      <c r="D352" s="302"/>
      <c r="E352" s="302"/>
      <c r="F352" s="302"/>
      <c r="G352" s="302"/>
      <c r="H352" s="302"/>
      <c r="I352" s="31"/>
    </row>
    <row r="353" spans="1:9" s="70" customFormat="1" ht="15.95" customHeight="1" x14ac:dyDescent="0.25">
      <c r="A353" s="29"/>
      <c r="B353" s="118"/>
      <c r="C353" s="118"/>
      <c r="D353" s="131"/>
      <c r="E353" s="131"/>
      <c r="F353" s="131"/>
      <c r="G353" s="131"/>
      <c r="H353" s="132"/>
      <c r="I353" s="31"/>
    </row>
    <row r="354" spans="1:9" s="70" customFormat="1" ht="15.95" customHeight="1" x14ac:dyDescent="0.25">
      <c r="A354" s="29"/>
      <c r="B354" s="122"/>
      <c r="C354" s="32"/>
      <c r="D354" s="9" t="s">
        <v>213</v>
      </c>
      <c r="E354" s="120">
        <v>185</v>
      </c>
      <c r="F354" s="121"/>
      <c r="G354" s="34" t="s">
        <v>39</v>
      </c>
      <c r="H354" s="6">
        <v>0</v>
      </c>
      <c r="I354" s="47">
        <f>E354*H354</f>
        <v>0</v>
      </c>
    </row>
    <row r="355" spans="1:9" s="70" customFormat="1" ht="15.95" customHeight="1" x14ac:dyDescent="0.25">
      <c r="A355" s="29"/>
      <c r="B355" s="122"/>
      <c r="C355" s="32"/>
      <c r="D355" s="9"/>
      <c r="E355" s="120"/>
      <c r="F355" s="121"/>
      <c r="G355" s="34"/>
      <c r="H355" s="6"/>
      <c r="I355" s="31"/>
    </row>
    <row r="356" spans="1:9" s="157" customFormat="1" ht="23.45" customHeight="1" x14ac:dyDescent="0.25">
      <c r="A356" s="141" t="s">
        <v>167</v>
      </c>
      <c r="B356" s="133"/>
      <c r="C356" s="307" t="s">
        <v>241</v>
      </c>
      <c r="D356" s="308"/>
      <c r="E356" s="99"/>
      <c r="F356" s="100"/>
      <c r="G356" s="101"/>
      <c r="H356" s="102"/>
      <c r="I356" s="103">
        <f>I354+I350+I346+I341+I337+I333+I329+I325+I321+I317+I314+I310+I307+I304+I301+I288+I285+I282+I279</f>
        <v>0</v>
      </c>
    </row>
    <row r="357" spans="1:9" ht="9.9499999999999993" customHeight="1" thickBot="1" x14ac:dyDescent="0.3">
      <c r="A357" s="48"/>
      <c r="B357" s="134"/>
      <c r="C357" s="134"/>
      <c r="D357" s="135"/>
      <c r="E357" s="135"/>
      <c r="F357" s="135"/>
      <c r="G357" s="131"/>
      <c r="H357" s="136"/>
      <c r="I357" s="94"/>
    </row>
    <row r="358" spans="1:9" s="158" customFormat="1" ht="27.95" customHeight="1" thickBot="1" x14ac:dyDescent="0.35">
      <c r="A358" s="137"/>
      <c r="B358" s="322" t="s">
        <v>214</v>
      </c>
      <c r="C358" s="323"/>
      <c r="D358" s="323"/>
      <c r="E358" s="323"/>
      <c r="F358" s="323"/>
      <c r="G358" s="323"/>
      <c r="H358" s="323"/>
      <c r="I358" s="138">
        <f>I356+I264</f>
        <v>0</v>
      </c>
    </row>
    <row r="359" spans="1:9" ht="16.5" customHeight="1" x14ac:dyDescent="0.25">
      <c r="A359" s="48"/>
      <c r="B359" s="134"/>
      <c r="C359" s="134"/>
      <c r="D359" s="135"/>
      <c r="E359" s="135"/>
      <c r="F359" s="135"/>
      <c r="G359" s="131"/>
      <c r="H359" s="136"/>
      <c r="I359" s="94"/>
    </row>
    <row r="360" spans="1:9" x14ac:dyDescent="0.25">
      <c r="A360" s="139"/>
      <c r="B360" s="139"/>
      <c r="C360" s="140"/>
      <c r="D360" s="9"/>
      <c r="E360" s="10"/>
      <c r="F360" s="5"/>
      <c r="H360" s="6"/>
      <c r="I360" s="7"/>
    </row>
    <row r="361" spans="1:9" s="159" customFormat="1" ht="20.25" x14ac:dyDescent="0.3">
      <c r="A361" s="316" t="s">
        <v>253</v>
      </c>
      <c r="B361" s="317"/>
      <c r="C361" s="317"/>
      <c r="D361" s="317"/>
      <c r="E361" s="317"/>
      <c r="F361" s="317"/>
      <c r="G361" s="317"/>
      <c r="H361" s="317"/>
      <c r="I361" s="318"/>
    </row>
    <row r="362" spans="1:9" s="159" customFormat="1" ht="21" thickBot="1" x14ac:dyDescent="0.35">
      <c r="A362" s="145"/>
      <c r="B362" s="146"/>
      <c r="C362" s="146"/>
      <c r="D362" s="146"/>
      <c r="E362" s="146"/>
      <c r="F362" s="146"/>
      <c r="G362" s="146"/>
      <c r="H362" s="146"/>
      <c r="I362" s="147"/>
    </row>
    <row r="363" spans="1:9" s="158" customFormat="1" ht="24.95" customHeight="1" thickBot="1" x14ac:dyDescent="0.35">
      <c r="A363" s="190" t="s">
        <v>18</v>
      </c>
      <c r="B363" s="319" t="s">
        <v>242</v>
      </c>
      <c r="C363" s="320"/>
      <c r="D363" s="320"/>
      <c r="E363" s="320"/>
      <c r="F363" s="320"/>
      <c r="G363" s="320"/>
      <c r="H363" s="320"/>
      <c r="I363" s="148">
        <f>I264</f>
        <v>0</v>
      </c>
    </row>
    <row r="364" spans="1:9" s="158" customFormat="1" ht="13.5" customHeight="1" x14ac:dyDescent="0.3">
      <c r="A364" s="149"/>
      <c r="B364" s="142"/>
      <c r="C364" s="143"/>
      <c r="D364" s="143"/>
      <c r="E364" s="143"/>
      <c r="F364" s="143"/>
      <c r="G364" s="143"/>
      <c r="H364" s="143"/>
      <c r="I364" s="144"/>
    </row>
    <row r="365" spans="1:9" s="158" customFormat="1" ht="13.5" customHeight="1" thickBot="1" x14ac:dyDescent="0.35">
      <c r="A365" s="149"/>
      <c r="B365" s="142"/>
      <c r="C365" s="143"/>
      <c r="D365" s="143"/>
      <c r="E365" s="143"/>
      <c r="F365" s="143"/>
      <c r="G365" s="143"/>
      <c r="H365" s="143"/>
      <c r="I365" s="144"/>
    </row>
    <row r="366" spans="1:9" s="158" customFormat="1" ht="24.95" customHeight="1" thickBot="1" x14ac:dyDescent="0.35">
      <c r="A366" s="190" t="s">
        <v>167</v>
      </c>
      <c r="B366" s="319" t="s">
        <v>168</v>
      </c>
      <c r="C366" s="319"/>
      <c r="D366" s="319"/>
      <c r="E366" s="319"/>
      <c r="F366" s="319"/>
      <c r="G366" s="319"/>
      <c r="H366" s="321"/>
      <c r="I366" s="148">
        <f>I356</f>
        <v>0</v>
      </c>
    </row>
    <row r="367" spans="1:9" s="158" customFormat="1" ht="24.95" customHeight="1" thickBot="1" x14ac:dyDescent="0.35">
      <c r="A367" s="149"/>
      <c r="B367" s="142"/>
      <c r="C367" s="143"/>
      <c r="D367" s="143"/>
      <c r="E367" s="143"/>
      <c r="F367" s="143"/>
      <c r="G367" s="143"/>
      <c r="H367" s="143"/>
      <c r="I367" s="144"/>
    </row>
    <row r="368" spans="1:9" s="158" customFormat="1" ht="24.95" customHeight="1" thickBot="1" x14ac:dyDescent="0.35">
      <c r="A368" s="137"/>
      <c r="B368" s="311" t="s">
        <v>214</v>
      </c>
      <c r="C368" s="312"/>
      <c r="D368" s="312"/>
      <c r="E368" s="312"/>
      <c r="F368" s="312"/>
      <c r="G368" s="312"/>
      <c r="H368" s="312"/>
      <c r="I368" s="148">
        <f>I366+I363</f>
        <v>0</v>
      </c>
    </row>
    <row r="369" spans="1:16" s="158" customFormat="1" ht="15.95" customHeight="1" thickBot="1" x14ac:dyDescent="0.35">
      <c r="A369" s="150"/>
      <c r="B369" s="191"/>
      <c r="C369" s="191"/>
      <c r="D369" s="191"/>
      <c r="E369" s="191"/>
      <c r="F369" s="191"/>
      <c r="G369" s="191"/>
      <c r="H369" s="192"/>
      <c r="I369" s="151"/>
    </row>
    <row r="370" spans="1:16" s="158" customFormat="1" ht="24.95" customHeight="1" thickBot="1" x14ac:dyDescent="0.35">
      <c r="A370" s="137"/>
      <c r="B370" s="311" t="s">
        <v>215</v>
      </c>
      <c r="C370" s="312"/>
      <c r="D370" s="312"/>
      <c r="E370" s="312"/>
      <c r="F370" s="312"/>
      <c r="G370" s="312"/>
      <c r="H370" s="312"/>
      <c r="I370" s="148">
        <f>I368*0.25</f>
        <v>0</v>
      </c>
    </row>
    <row r="371" spans="1:16" s="158" customFormat="1" ht="15.95" customHeight="1" thickBot="1" x14ac:dyDescent="0.35">
      <c r="A371" s="152"/>
      <c r="B371" s="193"/>
      <c r="C371" s="194"/>
      <c r="D371" s="193"/>
      <c r="E371" s="193"/>
      <c r="F371" s="153"/>
      <c r="G371" s="153"/>
      <c r="H371" s="153"/>
      <c r="I371" s="154"/>
    </row>
    <row r="372" spans="1:16" s="158" customFormat="1" ht="24.95" customHeight="1" thickBot="1" x14ac:dyDescent="0.35">
      <c r="A372" s="137"/>
      <c r="B372" s="311" t="s">
        <v>216</v>
      </c>
      <c r="C372" s="312"/>
      <c r="D372" s="312"/>
      <c r="E372" s="312"/>
      <c r="F372" s="312"/>
      <c r="G372" s="312"/>
      <c r="H372" s="312"/>
      <c r="I372" s="148">
        <f>I370+I368</f>
        <v>0</v>
      </c>
    </row>
    <row r="373" spans="1:16" x14ac:dyDescent="0.25">
      <c r="B373" s="139"/>
      <c r="C373" s="140"/>
      <c r="D373" s="9"/>
      <c r="E373" s="10"/>
      <c r="F373" s="5"/>
      <c r="H373" s="6"/>
      <c r="I373" s="7"/>
    </row>
    <row r="374" spans="1:16" x14ac:dyDescent="0.25">
      <c r="B374" s="139"/>
      <c r="C374" s="140"/>
      <c r="D374" s="9"/>
      <c r="E374" s="10"/>
      <c r="F374" s="5"/>
      <c r="H374" s="6"/>
      <c r="I374" s="7"/>
      <c r="P374" s="180"/>
    </row>
    <row r="375" spans="1:16" x14ac:dyDescent="0.25">
      <c r="A375" s="160"/>
    </row>
    <row r="376" spans="1:16" x14ac:dyDescent="0.25">
      <c r="A376" s="161"/>
    </row>
    <row r="377" spans="1:16" ht="21" customHeight="1" x14ac:dyDescent="0.25">
      <c r="A377" s="276"/>
      <c r="B377" s="313"/>
      <c r="C377" s="313"/>
      <c r="D377" s="313"/>
      <c r="E377" s="313"/>
      <c r="F377" s="313"/>
      <c r="G377" s="313"/>
      <c r="H377" s="313"/>
    </row>
    <row r="378" spans="1:16" ht="15" customHeight="1" x14ac:dyDescent="0.25">
      <c r="A378" s="162"/>
      <c r="B378" s="163"/>
      <c r="C378" s="163"/>
      <c r="D378" s="163"/>
      <c r="E378" s="163"/>
      <c r="F378" s="163"/>
      <c r="G378" s="163"/>
      <c r="H378" s="163"/>
    </row>
    <row r="379" spans="1:16" ht="15" customHeight="1" x14ac:dyDescent="0.25">
      <c r="A379" s="162"/>
      <c r="B379" s="163"/>
      <c r="C379" s="163"/>
      <c r="D379" s="163"/>
      <c r="E379" s="163"/>
      <c r="F379" s="163"/>
      <c r="G379" s="163"/>
      <c r="H379" s="163"/>
    </row>
    <row r="380" spans="1:16" ht="15" customHeight="1" x14ac:dyDescent="0.25">
      <c r="A380" s="162"/>
      <c r="B380" s="163"/>
      <c r="C380" s="163"/>
      <c r="D380" s="163"/>
      <c r="E380" s="163"/>
      <c r="F380" s="163"/>
      <c r="G380" s="163"/>
      <c r="H380" s="163"/>
    </row>
    <row r="381" spans="1:16" x14ac:dyDescent="0.25">
      <c r="A381" s="161"/>
    </row>
    <row r="383" spans="1:16" x14ac:dyDescent="0.25">
      <c r="D383" s="314"/>
      <c r="E383" s="315"/>
      <c r="F383" s="315"/>
      <c r="G383" s="315"/>
      <c r="H383" s="315"/>
    </row>
    <row r="384" spans="1:16" ht="8.4499999999999993" customHeight="1" x14ac:dyDescent="0.25"/>
    <row r="385" spans="1:8" ht="15" x14ac:dyDescent="0.25">
      <c r="D385" s="309"/>
      <c r="E385" s="310"/>
      <c r="F385" s="310"/>
      <c r="G385" s="310"/>
      <c r="H385" s="310"/>
    </row>
    <row r="386" spans="1:8" ht="15.95" customHeight="1" x14ac:dyDescent="0.25">
      <c r="C386" s="164"/>
    </row>
    <row r="387" spans="1:8" ht="13.5" customHeight="1" x14ac:dyDescent="0.25"/>
    <row r="388" spans="1:8" x14ac:dyDescent="0.25">
      <c r="D388" s="314"/>
      <c r="E388" s="315"/>
      <c r="F388" s="315"/>
      <c r="G388" s="315"/>
      <c r="H388" s="315"/>
    </row>
    <row r="389" spans="1:8" ht="8.4499999999999993" customHeight="1" x14ac:dyDescent="0.25"/>
    <row r="390" spans="1:8" ht="15" x14ac:dyDescent="0.25">
      <c r="D390" s="309"/>
      <c r="E390" s="310"/>
      <c r="F390" s="310"/>
      <c r="G390" s="310"/>
      <c r="H390" s="310"/>
    </row>
    <row r="393" spans="1:8" x14ac:dyDescent="0.25">
      <c r="A393" s="155"/>
    </row>
  </sheetData>
  <mergeCells count="144">
    <mergeCell ref="C264:F264"/>
    <mergeCell ref="C356:D356"/>
    <mergeCell ref="D390:H390"/>
    <mergeCell ref="B370:H370"/>
    <mergeCell ref="B372:H372"/>
    <mergeCell ref="A377:H377"/>
    <mergeCell ref="D383:H383"/>
    <mergeCell ref="D385:H385"/>
    <mergeCell ref="D388:H388"/>
    <mergeCell ref="A361:I361"/>
    <mergeCell ref="B363:H363"/>
    <mergeCell ref="B366:H366"/>
    <mergeCell ref="B368:H368"/>
    <mergeCell ref="B339:H339"/>
    <mergeCell ref="B344:H344"/>
    <mergeCell ref="B348:H348"/>
    <mergeCell ref="B352:H352"/>
    <mergeCell ref="B358:H358"/>
    <mergeCell ref="B316:H316"/>
    <mergeCell ref="B319:H319"/>
    <mergeCell ref="B323:H323"/>
    <mergeCell ref="B327:H327"/>
    <mergeCell ref="B331:H331"/>
    <mergeCell ref="B335:H335"/>
    <mergeCell ref="B303:H303"/>
    <mergeCell ref="B306:H306"/>
    <mergeCell ref="B307:C307"/>
    <mergeCell ref="B309:H309"/>
    <mergeCell ref="B310:C310"/>
    <mergeCell ref="B313:H313"/>
    <mergeCell ref="C294:H294"/>
    <mergeCell ref="C295:H295"/>
    <mergeCell ref="C296:H296"/>
    <mergeCell ref="C297:H297"/>
    <mergeCell ref="C298:H298"/>
    <mergeCell ref="C299:H299"/>
    <mergeCell ref="B284:H284"/>
    <mergeCell ref="B287:H287"/>
    <mergeCell ref="B290:H290"/>
    <mergeCell ref="C291:H291"/>
    <mergeCell ref="C292:H292"/>
    <mergeCell ref="C293:H293"/>
    <mergeCell ref="C269:H269"/>
    <mergeCell ref="C271:H271"/>
    <mergeCell ref="C273:H273"/>
    <mergeCell ref="C275:H275"/>
    <mergeCell ref="C277:H277"/>
    <mergeCell ref="B281:H281"/>
    <mergeCell ref="C234:H234"/>
    <mergeCell ref="B238:H238"/>
    <mergeCell ref="B242:H242"/>
    <mergeCell ref="B246:H246"/>
    <mergeCell ref="B250:H250"/>
    <mergeCell ref="B254:H254"/>
    <mergeCell ref="B213:H213"/>
    <mergeCell ref="B218:H218"/>
    <mergeCell ref="B223:H223"/>
    <mergeCell ref="B228:H228"/>
    <mergeCell ref="C230:H230"/>
    <mergeCell ref="B233:H233"/>
    <mergeCell ref="C203:D203"/>
    <mergeCell ref="E203:F203"/>
    <mergeCell ref="G203:H203"/>
    <mergeCell ref="C204:D204"/>
    <mergeCell ref="C205:D205"/>
    <mergeCell ref="B209:H209"/>
    <mergeCell ref="C201:D201"/>
    <mergeCell ref="E201:F201"/>
    <mergeCell ref="G201:H201"/>
    <mergeCell ref="C202:D202"/>
    <mergeCell ref="E202:F202"/>
    <mergeCell ref="G202:H202"/>
    <mergeCell ref="B190:H190"/>
    <mergeCell ref="B194:H194"/>
    <mergeCell ref="B198:H198"/>
    <mergeCell ref="C199:D199"/>
    <mergeCell ref="C200:D200"/>
    <mergeCell ref="E200:F200"/>
    <mergeCell ref="G200:H200"/>
    <mergeCell ref="B164:H164"/>
    <mergeCell ref="B169:H169"/>
    <mergeCell ref="B173:H173"/>
    <mergeCell ref="B177:H177"/>
    <mergeCell ref="B181:H181"/>
    <mergeCell ref="B186:H186"/>
    <mergeCell ref="C154:D154"/>
    <mergeCell ref="C155:D155"/>
    <mergeCell ref="C156:D156"/>
    <mergeCell ref="C157:D157"/>
    <mergeCell ref="C158:D158"/>
    <mergeCell ref="C159:D159"/>
    <mergeCell ref="C144:D144"/>
    <mergeCell ref="C145:D145"/>
    <mergeCell ref="C146:D146"/>
    <mergeCell ref="C147:D147"/>
    <mergeCell ref="C148:D148"/>
    <mergeCell ref="B153:H153"/>
    <mergeCell ref="C134:D134"/>
    <mergeCell ref="C135:D135"/>
    <mergeCell ref="C136:D136"/>
    <mergeCell ref="B141:H141"/>
    <mergeCell ref="C142:D142"/>
    <mergeCell ref="C143:D143"/>
    <mergeCell ref="C124:D124"/>
    <mergeCell ref="B129:H129"/>
    <mergeCell ref="C130:D130"/>
    <mergeCell ref="C131:D131"/>
    <mergeCell ref="C132:D132"/>
    <mergeCell ref="C133:D133"/>
    <mergeCell ref="C118:D118"/>
    <mergeCell ref="C119:D119"/>
    <mergeCell ref="C120:D120"/>
    <mergeCell ref="C121:D121"/>
    <mergeCell ref="C122:D122"/>
    <mergeCell ref="C123:D123"/>
    <mergeCell ref="B108:H108"/>
    <mergeCell ref="B111:H111"/>
    <mergeCell ref="B112:H112"/>
    <mergeCell ref="B113:H113"/>
    <mergeCell ref="B114:H114"/>
    <mergeCell ref="B117:H117"/>
    <mergeCell ref="B100:H100"/>
    <mergeCell ref="B101:H101"/>
    <mergeCell ref="B102:H102"/>
    <mergeCell ref="B105:H105"/>
    <mergeCell ref="B106:H106"/>
    <mergeCell ref="B107:H107"/>
    <mergeCell ref="B79:H79"/>
    <mergeCell ref="B84:H84"/>
    <mergeCell ref="B87:H87"/>
    <mergeCell ref="B91:H91"/>
    <mergeCell ref="B95:H95"/>
    <mergeCell ref="B99:H99"/>
    <mergeCell ref="C12:H12"/>
    <mergeCell ref="C28:H28"/>
    <mergeCell ref="C57:H57"/>
    <mergeCell ref="C58:H58"/>
    <mergeCell ref="C59:H59"/>
    <mergeCell ref="B74:H74"/>
    <mergeCell ref="A2:I2"/>
    <mergeCell ref="C4:F4"/>
    <mergeCell ref="C6:F6"/>
    <mergeCell ref="C10:H10"/>
    <mergeCell ref="C11:H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2F9-4F0A-4106-8A7F-B1BB6B1ED2D6}">
  <dimension ref="A5:G32"/>
  <sheetViews>
    <sheetView showZeros="0" workbookViewId="0">
      <selection activeCell="Q16" sqref="Q16"/>
    </sheetView>
  </sheetViews>
  <sheetFormatPr defaultRowHeight="15" x14ac:dyDescent="0.25"/>
  <cols>
    <col min="2" max="2" width="41.28515625" customWidth="1"/>
    <col min="3" max="3" width="20.42578125" customWidth="1"/>
    <col min="6" max="6" width="19.28515625" customWidth="1"/>
  </cols>
  <sheetData>
    <row r="5" spans="1:7" ht="18.75" x14ac:dyDescent="0.3">
      <c r="A5" s="48"/>
      <c r="B5" s="329" t="s">
        <v>243</v>
      </c>
      <c r="C5" s="281"/>
      <c r="D5" s="281"/>
      <c r="E5" s="281"/>
      <c r="F5" s="281"/>
      <c r="G5" s="195"/>
    </row>
    <row r="6" spans="1:7" x14ac:dyDescent="0.25">
      <c r="A6" s="196"/>
      <c r="B6" s="196"/>
      <c r="C6" s="196"/>
      <c r="D6" s="197"/>
      <c r="E6" s="198"/>
      <c r="F6" s="199"/>
      <c r="G6" s="200"/>
    </row>
    <row r="7" spans="1:7" ht="15.75" x14ac:dyDescent="0.25">
      <c r="A7" s="196"/>
      <c r="B7" s="196"/>
      <c r="C7" s="196"/>
      <c r="D7" s="197"/>
      <c r="E7" s="198"/>
      <c r="F7" s="199"/>
      <c r="G7" s="201"/>
    </row>
    <row r="8" spans="1:7" ht="15.75" x14ac:dyDescent="0.25">
      <c r="A8" s="217" t="s">
        <v>256</v>
      </c>
      <c r="B8" s="250" t="s">
        <v>13</v>
      </c>
      <c r="C8" s="202"/>
      <c r="D8" s="203"/>
      <c r="E8" s="204"/>
      <c r="F8" s="205">
        <f>'I GRAĐEVINSKO OBRTNIČKI RADOVI'!F56</f>
        <v>0</v>
      </c>
      <c r="G8" s="206"/>
    </row>
    <row r="9" spans="1:7" ht="15.75" x14ac:dyDescent="0.25">
      <c r="A9" s="250"/>
      <c r="B9" s="229"/>
      <c r="C9" s="202"/>
      <c r="D9" s="203"/>
      <c r="E9" s="204"/>
      <c r="F9" s="205"/>
    </row>
    <row r="10" spans="1:7" ht="33" customHeight="1" x14ac:dyDescent="0.25">
      <c r="A10" s="251" t="s">
        <v>255</v>
      </c>
      <c r="B10" s="229" t="s">
        <v>250</v>
      </c>
      <c r="C10" s="202"/>
      <c r="D10" s="208"/>
      <c r="E10" s="209"/>
      <c r="F10" s="210">
        <f>'II IZGRADNJA JAVNE RASVJETE '!I368</f>
        <v>0</v>
      </c>
    </row>
    <row r="11" spans="1:7" ht="15.75" x14ac:dyDescent="0.25">
      <c r="A11" s="91"/>
      <c r="B11" s="207"/>
      <c r="C11" s="202"/>
      <c r="D11" s="203"/>
      <c r="E11" s="204"/>
      <c r="F11" s="205"/>
      <c r="G11" s="200"/>
    </row>
    <row r="12" spans="1:7" ht="15.75" x14ac:dyDescent="0.25">
      <c r="A12" s="91"/>
      <c r="B12" s="207"/>
      <c r="C12" s="202"/>
      <c r="D12" s="208"/>
      <c r="E12" s="209"/>
      <c r="F12" s="210"/>
      <c r="G12" s="200"/>
    </row>
    <row r="13" spans="1:7" ht="22.5" customHeight="1" x14ac:dyDescent="0.25">
      <c r="A13" s="211"/>
      <c r="B13" s="258" t="s">
        <v>257</v>
      </c>
      <c r="C13" s="212"/>
      <c r="D13" s="213"/>
      <c r="E13" s="214"/>
      <c r="F13" s="215">
        <f>SUM(F8:F12)</f>
        <v>0</v>
      </c>
      <c r="G13" s="200"/>
    </row>
    <row r="14" spans="1:7" ht="15.75" x14ac:dyDescent="0.25">
      <c r="A14" s="216"/>
      <c r="B14" s="259"/>
      <c r="C14" s="217"/>
      <c r="D14" s="218"/>
      <c r="E14" s="219"/>
      <c r="F14" s="220"/>
      <c r="G14" s="200"/>
    </row>
    <row r="15" spans="1:7" ht="24" customHeight="1" x14ac:dyDescent="0.25">
      <c r="A15" s="221"/>
      <c r="B15" s="260" t="s">
        <v>259</v>
      </c>
      <c r="C15" s="217"/>
      <c r="D15" s="223"/>
      <c r="E15" s="224"/>
      <c r="F15" s="225">
        <f>(F13*1.25)-F13</f>
        <v>0</v>
      </c>
      <c r="G15" s="200"/>
    </row>
    <row r="16" spans="1:7" ht="15.75" x14ac:dyDescent="0.25">
      <c r="A16" s="226"/>
      <c r="B16" s="259"/>
      <c r="C16" s="217"/>
      <c r="D16" s="218"/>
      <c r="E16" s="227"/>
      <c r="F16" s="228"/>
      <c r="G16" s="200"/>
    </row>
    <row r="17" spans="1:7" ht="24" customHeight="1" x14ac:dyDescent="0.25">
      <c r="A17" s="211"/>
      <c r="B17" s="258" t="s">
        <v>244</v>
      </c>
      <c r="C17" s="212"/>
      <c r="D17" s="213"/>
      <c r="E17" s="214"/>
      <c r="F17" s="215">
        <f>F15+F13</f>
        <v>0</v>
      </c>
      <c r="G17" s="200"/>
    </row>
    <row r="18" spans="1:7" ht="15.75" x14ac:dyDescent="0.25">
      <c r="A18" s="229"/>
      <c r="B18" s="222"/>
      <c r="C18" s="217"/>
      <c r="D18" s="223"/>
      <c r="E18" s="230"/>
      <c r="F18" s="231"/>
      <c r="G18" s="200"/>
    </row>
    <row r="19" spans="1:7" ht="15.75" x14ac:dyDescent="0.25">
      <c r="A19" s="229"/>
      <c r="B19" s="222"/>
      <c r="C19" s="217"/>
      <c r="D19" s="223"/>
      <c r="E19" s="230"/>
      <c r="F19" s="231"/>
      <c r="G19" s="200"/>
    </row>
    <row r="20" spans="1:7" ht="15.75" x14ac:dyDescent="0.25">
      <c r="B20" s="330" t="s">
        <v>258</v>
      </c>
      <c r="C20" s="331"/>
      <c r="D20" s="232"/>
      <c r="E20" s="233"/>
      <c r="F20" s="234"/>
      <c r="G20" s="200"/>
    </row>
    <row r="21" spans="1:7" ht="15.75" x14ac:dyDescent="0.25">
      <c r="D21" s="332" t="s">
        <v>245</v>
      </c>
      <c r="E21" s="332"/>
      <c r="F21" s="332"/>
      <c r="G21" s="332"/>
    </row>
    <row r="22" spans="1:7" ht="15.75" x14ac:dyDescent="0.25">
      <c r="D22" s="187"/>
      <c r="E22" s="187"/>
      <c r="F22" s="187"/>
      <c r="G22" s="187"/>
    </row>
    <row r="23" spans="1:7" ht="15.75" x14ac:dyDescent="0.25">
      <c r="D23" s="187"/>
      <c r="E23" s="187"/>
      <c r="F23" s="187"/>
      <c r="G23" s="187"/>
    </row>
    <row r="24" spans="1:7" x14ac:dyDescent="0.25">
      <c r="C24" s="248"/>
      <c r="D24" s="333"/>
      <c r="E24" s="334"/>
      <c r="F24" s="334"/>
      <c r="G24" s="334"/>
    </row>
    <row r="25" spans="1:7" x14ac:dyDescent="0.25">
      <c r="A25" s="235"/>
      <c r="B25" s="236"/>
      <c r="C25" s="237"/>
      <c r="D25" s="327" t="s">
        <v>246</v>
      </c>
      <c r="E25" s="328"/>
      <c r="F25" s="328"/>
      <c r="G25" s="238"/>
    </row>
    <row r="26" spans="1:7" x14ac:dyDescent="0.25">
      <c r="A26" s="235"/>
      <c r="B26" s="236"/>
      <c r="C26" s="237"/>
      <c r="D26" s="239"/>
      <c r="E26" s="240"/>
      <c r="F26" s="241"/>
      <c r="G26" s="238"/>
    </row>
    <row r="27" spans="1:7" x14ac:dyDescent="0.25">
      <c r="A27" s="235"/>
      <c r="B27" s="242" t="s">
        <v>247</v>
      </c>
      <c r="C27" s="335"/>
      <c r="D27" s="336"/>
      <c r="E27" s="336"/>
      <c r="F27" s="336"/>
      <c r="G27" s="238"/>
    </row>
    <row r="28" spans="1:7" ht="15.75" x14ac:dyDescent="0.25">
      <c r="A28" s="243"/>
      <c r="C28" s="237"/>
      <c r="D28" s="324"/>
      <c r="E28" s="324"/>
      <c r="F28" s="324"/>
      <c r="G28" s="324"/>
    </row>
    <row r="29" spans="1:7" x14ac:dyDescent="0.25">
      <c r="A29" s="235"/>
      <c r="B29" s="236"/>
      <c r="C29" s="249"/>
      <c r="D29" s="325"/>
      <c r="E29" s="326"/>
      <c r="F29" s="326"/>
      <c r="G29" s="326"/>
    </row>
    <row r="30" spans="1:7" x14ac:dyDescent="0.25">
      <c r="A30" s="235"/>
      <c r="B30" s="236"/>
      <c r="C30" s="237"/>
      <c r="D30" s="327" t="s">
        <v>248</v>
      </c>
      <c r="E30" s="328"/>
      <c r="F30" s="328"/>
      <c r="G30" s="238"/>
    </row>
    <row r="31" spans="1:7" x14ac:dyDescent="0.25">
      <c r="A31" s="235"/>
      <c r="B31" s="235"/>
      <c r="D31" s="244"/>
      <c r="E31" s="245"/>
      <c r="F31" s="234"/>
      <c r="G31" s="200"/>
    </row>
    <row r="32" spans="1:7" x14ac:dyDescent="0.25">
      <c r="A32" s="235"/>
      <c r="B32" s="235"/>
      <c r="D32" s="246"/>
      <c r="E32" s="247"/>
      <c r="F32" s="234"/>
      <c r="G32" s="200"/>
    </row>
  </sheetData>
  <mergeCells count="9">
    <mergeCell ref="D28:G28"/>
    <mergeCell ref="D29:G29"/>
    <mergeCell ref="D30:F30"/>
    <mergeCell ref="B5:F5"/>
    <mergeCell ref="B20:C20"/>
    <mergeCell ref="D21:G21"/>
    <mergeCell ref="D24:G24"/>
    <mergeCell ref="D25:F25"/>
    <mergeCell ref="C27:F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 GRAĐEVINSKO OBRTNIČKI RADOVI</vt:lpstr>
      <vt:lpstr>II IZGRADNJA JAVNE RASVJETE </vt:lpstr>
      <vt:lpstr>REKAPITULACIJA</vt:lpstr>
    </vt:vector>
  </TitlesOfParts>
  <Company>Grad Poreč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Radenović</dc:creator>
  <cp:lastModifiedBy>Barbara Basanić</cp:lastModifiedBy>
  <cp:lastPrinted>2023-05-15T12:57:43Z</cp:lastPrinted>
  <dcterms:created xsi:type="dcterms:W3CDTF">2023-03-30T10:13:18Z</dcterms:created>
  <dcterms:modified xsi:type="dcterms:W3CDTF">2023-05-15T13:42:41Z</dcterms:modified>
</cp:coreProperties>
</file>